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New Course Fees\"/>
    </mc:Choice>
  </mc:AlternateContent>
  <bookViews>
    <workbookView xWindow="0" yWindow="0" windowWidth="23040" windowHeight="9390"/>
  </bookViews>
  <sheets>
    <sheet name="A" sheetId="1" r:id="rId1"/>
  </sheets>
  <calcPr calcId="152511"/>
</workbook>
</file>

<file path=xl/calcChain.xml><?xml version="1.0" encoding="utf-8"?>
<calcChain xmlns="http://schemas.openxmlformats.org/spreadsheetml/2006/main">
  <c r="N43" i="1" l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42" i="1"/>
  <c r="E11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12" i="1"/>
  <c r="F13" i="1"/>
  <c r="G13" i="1"/>
  <c r="H13" i="1"/>
  <c r="I13" i="1"/>
  <c r="J13" i="1"/>
  <c r="K13" i="1"/>
  <c r="L13" i="1"/>
  <c r="M13" i="1"/>
  <c r="N13" i="1"/>
  <c r="F14" i="1"/>
  <c r="G14" i="1"/>
  <c r="H14" i="1"/>
  <c r="I14" i="1"/>
  <c r="J14" i="1"/>
  <c r="K14" i="1"/>
  <c r="L14" i="1"/>
  <c r="M14" i="1"/>
  <c r="N14" i="1"/>
  <c r="F15" i="1"/>
  <c r="G15" i="1"/>
  <c r="H15" i="1"/>
  <c r="I15" i="1"/>
  <c r="J15" i="1"/>
  <c r="K15" i="1"/>
  <c r="L15" i="1"/>
  <c r="M15" i="1"/>
  <c r="N15" i="1"/>
  <c r="F16" i="1"/>
  <c r="G16" i="1"/>
  <c r="H16" i="1"/>
  <c r="I16" i="1"/>
  <c r="J16" i="1"/>
  <c r="K16" i="1"/>
  <c r="L16" i="1"/>
  <c r="M16" i="1"/>
  <c r="N16" i="1"/>
  <c r="F17" i="1"/>
  <c r="G17" i="1"/>
  <c r="H17" i="1"/>
  <c r="I17" i="1"/>
  <c r="J17" i="1"/>
  <c r="K17" i="1"/>
  <c r="L17" i="1"/>
  <c r="M17" i="1"/>
  <c r="N17" i="1"/>
  <c r="F18" i="1"/>
  <c r="G18" i="1"/>
  <c r="H18" i="1"/>
  <c r="I18" i="1"/>
  <c r="J18" i="1"/>
  <c r="K18" i="1"/>
  <c r="L18" i="1"/>
  <c r="M18" i="1"/>
  <c r="N18" i="1"/>
  <c r="F19" i="1"/>
  <c r="G19" i="1"/>
  <c r="H19" i="1"/>
  <c r="I19" i="1"/>
  <c r="J19" i="1"/>
  <c r="K19" i="1"/>
  <c r="L19" i="1"/>
  <c r="M19" i="1"/>
  <c r="N19" i="1"/>
  <c r="F20" i="1"/>
  <c r="G20" i="1"/>
  <c r="H20" i="1"/>
  <c r="I20" i="1"/>
  <c r="J20" i="1"/>
  <c r="K20" i="1"/>
  <c r="L20" i="1"/>
  <c r="M20" i="1"/>
  <c r="N20" i="1"/>
  <c r="F21" i="1"/>
  <c r="G21" i="1"/>
  <c r="H21" i="1"/>
  <c r="I21" i="1"/>
  <c r="J21" i="1"/>
  <c r="K21" i="1"/>
  <c r="L21" i="1"/>
  <c r="M21" i="1"/>
  <c r="N21" i="1"/>
  <c r="F22" i="1"/>
  <c r="E22" i="1" s="1"/>
  <c r="G22" i="1"/>
  <c r="H22" i="1"/>
  <c r="I22" i="1"/>
  <c r="J22" i="1"/>
  <c r="K22" i="1"/>
  <c r="L22" i="1"/>
  <c r="M22" i="1"/>
  <c r="N22" i="1"/>
  <c r="F23" i="1"/>
  <c r="G23" i="1"/>
  <c r="H23" i="1"/>
  <c r="I23" i="1"/>
  <c r="J23" i="1"/>
  <c r="K23" i="1"/>
  <c r="L23" i="1"/>
  <c r="M23" i="1"/>
  <c r="N23" i="1"/>
  <c r="F24" i="1"/>
  <c r="G24" i="1"/>
  <c r="H24" i="1"/>
  <c r="I24" i="1"/>
  <c r="J24" i="1"/>
  <c r="K24" i="1"/>
  <c r="L24" i="1"/>
  <c r="M24" i="1"/>
  <c r="N24" i="1"/>
  <c r="F25" i="1"/>
  <c r="G25" i="1"/>
  <c r="H25" i="1"/>
  <c r="I25" i="1"/>
  <c r="J25" i="1"/>
  <c r="K25" i="1"/>
  <c r="L25" i="1"/>
  <c r="M25" i="1"/>
  <c r="N25" i="1"/>
  <c r="F26" i="1"/>
  <c r="G26" i="1"/>
  <c r="H26" i="1"/>
  <c r="I26" i="1"/>
  <c r="J26" i="1"/>
  <c r="K26" i="1"/>
  <c r="L26" i="1"/>
  <c r="M26" i="1"/>
  <c r="N26" i="1"/>
  <c r="F27" i="1"/>
  <c r="G27" i="1"/>
  <c r="H27" i="1"/>
  <c r="I27" i="1"/>
  <c r="J27" i="1"/>
  <c r="K27" i="1"/>
  <c r="L27" i="1"/>
  <c r="M27" i="1"/>
  <c r="N27" i="1"/>
  <c r="F28" i="1"/>
  <c r="G28" i="1"/>
  <c r="H28" i="1"/>
  <c r="I28" i="1"/>
  <c r="J28" i="1"/>
  <c r="K28" i="1"/>
  <c r="L28" i="1"/>
  <c r="M28" i="1"/>
  <c r="N28" i="1"/>
  <c r="F29" i="1"/>
  <c r="G29" i="1"/>
  <c r="H29" i="1"/>
  <c r="I29" i="1"/>
  <c r="J29" i="1"/>
  <c r="K29" i="1"/>
  <c r="L29" i="1"/>
  <c r="M29" i="1"/>
  <c r="N29" i="1"/>
  <c r="F30" i="1"/>
  <c r="E30" i="1" s="1"/>
  <c r="G30" i="1"/>
  <c r="H30" i="1"/>
  <c r="I30" i="1"/>
  <c r="J30" i="1"/>
  <c r="K30" i="1"/>
  <c r="L30" i="1"/>
  <c r="M30" i="1"/>
  <c r="N30" i="1"/>
  <c r="N12" i="1"/>
  <c r="M12" i="1"/>
  <c r="L12" i="1"/>
  <c r="K12" i="1"/>
  <c r="J12" i="1"/>
  <c r="I12" i="1"/>
  <c r="H12" i="1"/>
  <c r="G12" i="1"/>
  <c r="F12" i="1"/>
  <c r="C11" i="1"/>
  <c r="E27" i="1" l="1"/>
  <c r="E23" i="1"/>
  <c r="E19" i="1"/>
  <c r="E15" i="1"/>
  <c r="E26" i="1"/>
  <c r="E12" i="1"/>
  <c r="E28" i="1"/>
  <c r="E24" i="1"/>
  <c r="E20" i="1"/>
  <c r="E18" i="1"/>
  <c r="E16" i="1"/>
  <c r="E14" i="1"/>
  <c r="E29" i="1"/>
  <c r="E25" i="1"/>
  <c r="E21" i="1"/>
  <c r="E17" i="1"/>
  <c r="E13" i="1"/>
  <c r="L42" i="1"/>
  <c r="L43" i="1"/>
  <c r="L44" i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</calcChain>
</file>

<file path=xl/sharedStrings.xml><?xml version="1.0" encoding="utf-8"?>
<sst xmlns="http://schemas.openxmlformats.org/spreadsheetml/2006/main" count="131" uniqueCount="105">
  <si>
    <t>EAST CENTRAL UNIVERSITY</t>
  </si>
  <si>
    <t>ENROLLMENT FEES</t>
  </si>
  <si>
    <t>UNDERGRADUATE &amp; GRADUATE</t>
  </si>
  <si>
    <t>#</t>
  </si>
  <si>
    <t>STUDENT FEES</t>
  </si>
  <si>
    <t>4400</t>
  </si>
  <si>
    <t>2700</t>
  </si>
  <si>
    <t>63683</t>
  </si>
  <si>
    <t>63684</t>
  </si>
  <si>
    <t>63699</t>
  </si>
  <si>
    <t>RESIDENT</t>
  </si>
  <si>
    <t>61101</t>
  </si>
  <si>
    <t>SA</t>
  </si>
  <si>
    <t>SAFF1</t>
  </si>
  <si>
    <t>UCF</t>
  </si>
  <si>
    <t>TECH.</t>
  </si>
  <si>
    <t>OTHER</t>
  </si>
  <si>
    <t>ADD:</t>
  </si>
  <si>
    <t>*OFF-CAMPUS COURSE FEES</t>
  </si>
  <si>
    <t>Resident</t>
  </si>
  <si>
    <t>Non-Resident</t>
  </si>
  <si>
    <t>$25.00 Per Hour  if enrolled in HURESP 4946 (Collegiate Officer Fee)</t>
  </si>
  <si>
    <t>GRAD. DIVISION</t>
  </si>
  <si>
    <t>NON-RESIDENT</t>
  </si>
  <si>
    <t>*Off-Campus Fees (SEOSU Nursing Stud.)</t>
  </si>
  <si>
    <t>HRS</t>
  </si>
  <si>
    <t>ENR</t>
  </si>
  <si>
    <t>ASSESS</t>
  </si>
  <si>
    <t>UNDERGRADUATE</t>
  </si>
  <si>
    <t xml:space="preserve">GRADUATE </t>
  </si>
  <si>
    <t>Undergrad</t>
  </si>
  <si>
    <t>Graduate</t>
  </si>
  <si>
    <t xml:space="preserve">$20.00 Per Hour - REMEDIAL COURSE FEE </t>
  </si>
  <si>
    <t>FA</t>
  </si>
  <si>
    <t>*Off-Campus Fees - McAlester</t>
  </si>
  <si>
    <t>Cultural</t>
  </si>
  <si>
    <t>Act Fee</t>
  </si>
  <si>
    <t>$25.00 Music Practice Facility Fee</t>
  </si>
  <si>
    <t>$20.00 Per Course Comm Prog Materials Fee per specific courses</t>
  </si>
  <si>
    <t>$20.00 Per Course Comm Prog Equip Fee per specific courses</t>
  </si>
  <si>
    <t>*TOTAL</t>
  </si>
  <si>
    <t>COURSE FEES</t>
  </si>
  <si>
    <t>*Ardmore Higher Ed Center Tuition and Fees</t>
  </si>
  <si>
    <t>$25.00 Per Hour - Performance Enhancement Fee per specific courses</t>
  </si>
  <si>
    <t>$20.00 Per Course Entrepreneurship Enrichment Fee per specific courses</t>
  </si>
  <si>
    <t>$5.00 Per Hour Vocational Testing Fee per specific courses</t>
  </si>
  <si>
    <t>$40.00 Per Course Cartography/Geography Lab Fee per specific courses</t>
  </si>
  <si>
    <t>$25.00 AUTO-per semester</t>
  </si>
  <si>
    <t>$2.00 I.D.-per semester</t>
  </si>
  <si>
    <t>$7.50 ACADEMIC RECORD-per semester</t>
  </si>
  <si>
    <t>(Plus any course related fees)</t>
  </si>
  <si>
    <t>*Guaranteed Tuition</t>
  </si>
  <si>
    <t>$20.00 Per Hour Online Course Fee</t>
  </si>
  <si>
    <t>$4.00 Per Hour Mathematics Classroom Equipment/Supply Fee per specific courses</t>
  </si>
  <si>
    <t xml:space="preserve">    UNDERGR</t>
  </si>
  <si>
    <t>Security</t>
  </si>
  <si>
    <t>Services</t>
  </si>
  <si>
    <t>Fee</t>
  </si>
  <si>
    <t>$50.00 STUDENT HEALTH CARE FEE-per semester</t>
  </si>
  <si>
    <t>*TOTAL = 61101 + SA + SAFF1 + UCF + FA + Cultural Act Fee + Sec Serv Fee + ASSESS. + TECH. + OTHER</t>
  </si>
  <si>
    <t>$100.00 Per Hour - Private Lessons in Applied Music and Speech</t>
  </si>
  <si>
    <t>$50.00 Per Hour - Semi-Private Lessons in Applied Music and Speech</t>
  </si>
  <si>
    <t xml:space="preserve">$150.00 International Student Status Maintenance Fee </t>
  </si>
  <si>
    <t>$130.00 Per Course National Environmental Health Exam Fee</t>
  </si>
  <si>
    <t>$50.00 Per Course per specific FCS courses</t>
  </si>
  <si>
    <t>$12.50 Per Credit Hour Art Studio Fee per specific courses</t>
  </si>
  <si>
    <t>$30.00  Per Hour Nursing Enrichment Fee - per specific courses</t>
  </si>
  <si>
    <t>$5.00 Per Hour Criminal Justice Classroom Fee per specific courses</t>
  </si>
  <si>
    <t>$20.00 Per Course MIS Classroom Supply Fee per specific courses</t>
  </si>
  <si>
    <t>$5.00 Per Hour Academic Quality Fee per specific courses</t>
  </si>
  <si>
    <t>$5.00 Per Hour Social Services Interviewing Fee per specific courses</t>
  </si>
  <si>
    <t>$10.00 Per Hour Internship Fee per specific courses</t>
  </si>
  <si>
    <t>$10.00 Per Hour Field Experience Clinical Fee per specific courses</t>
  </si>
  <si>
    <t>$8.00 Per Course Student Access Fee in Education per specific courses</t>
  </si>
  <si>
    <t xml:space="preserve">$35.00 Per Course Business Quality Fee per specific courses </t>
  </si>
  <si>
    <t xml:space="preserve">$11.00 Per Hour Business Enrichment Fee per specific courses </t>
  </si>
  <si>
    <t xml:space="preserve">$30.00 Per Course Financial Lab Technology Fee per specific courses </t>
  </si>
  <si>
    <t xml:space="preserve">$45.00 Per Hour Nursing Program Development Fee per specific courses </t>
  </si>
  <si>
    <t>$700.00 International Student Insurance Fee per semester</t>
  </si>
  <si>
    <t>Effective Fall 2017</t>
  </si>
  <si>
    <t>(224.50+59.50)</t>
  </si>
  <si>
    <t>(224.50+70)</t>
  </si>
  <si>
    <t>(224.50+71.70)</t>
  </si>
  <si>
    <t>(160.15+41+45.33)</t>
  </si>
  <si>
    <t>(160.15+41+45.33+325)</t>
  </si>
  <si>
    <t>(203.20+ 43.30)  UNDG Only (Plus any course related Fees)</t>
  </si>
  <si>
    <t>Updated</t>
  </si>
  <si>
    <t>$55.00 Per Course Science Lab Supply &amp; Equipment Fee</t>
  </si>
  <si>
    <t>$15.00 Per Hour Psychology/Educ Psych Testing Fee per specific courses</t>
  </si>
  <si>
    <t>$15.00 Per Hour Psychology Supply &amp; Equipment Fee per specific courses</t>
  </si>
  <si>
    <t>$15.00 Per Hour Psychology Practicum and Internship Fee per specific courses</t>
  </si>
  <si>
    <t>$5.00 Per Hour Kinesiology Course Fee</t>
  </si>
  <si>
    <t>$1.00 Per Hour Science Enrichment Fee per specific courses</t>
  </si>
  <si>
    <t>AHEC $275.61 (190.28 + 41.00 + 45.33) UG Only (Plus any course fees)</t>
  </si>
  <si>
    <t>(210.21+41+46.10)</t>
  </si>
  <si>
    <t>(210.21+41+46.10+374)</t>
  </si>
  <si>
    <t>(224.50+59.50+353.60)</t>
  </si>
  <si>
    <t>(176.70+56)</t>
  </si>
  <si>
    <t>(176.70+56+304)</t>
  </si>
  <si>
    <t>(224.50+70.00+353.60)</t>
  </si>
  <si>
    <t>(176.7+63.75)</t>
  </si>
  <si>
    <t>(176.70+69.15)</t>
  </si>
  <si>
    <t>(224.50+71.70+353.60)</t>
  </si>
  <si>
    <t>(176.7+63.75+304)</t>
  </si>
  <si>
    <t>(176.7+69.15+304)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</si>
</sst>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[$-409]mmmm\ d\,\ yyyy;@"/>
    <numFmt numFmtId="165" formatCode="&quot;$&quot;#,##0.00"/>
  </numFmts>
  <fonts count="1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2" fillId="0" borderId="0" xfId="0" applyFont="1"/>
    <xf numFmtId="0" fontId="3" fillId="0" borderId="0" xfId="0" applyFont="1" applyBorder="1" applyProtection="1"/>
    <xf numFmtId="0" fontId="4" fillId="0" borderId="0" xfId="0" applyFont="1" applyProtection="1"/>
    <xf numFmtId="0" fontId="5" fillId="0" borderId="0" xfId="0" applyFont="1" applyAlignment="1" applyProtection="1">
      <alignment horizontal="centerContinuous"/>
    </xf>
    <xf numFmtId="0" fontId="4" fillId="0" borderId="0" xfId="0" applyFont="1"/>
    <xf numFmtId="39" fontId="4" fillId="0" borderId="0" xfId="0" applyNumberFormat="1" applyFont="1" applyProtection="1"/>
    <xf numFmtId="7" fontId="1" fillId="0" borderId="0" xfId="0" applyNumberFormat="1" applyFont="1" applyProtection="1"/>
    <xf numFmtId="0" fontId="0" fillId="0" borderId="0" xfId="0" applyAlignment="1">
      <alignment horizontal="left"/>
    </xf>
    <xf numFmtId="0" fontId="6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7" fillId="0" borderId="0" xfId="0" applyFont="1"/>
    <xf numFmtId="39" fontId="8" fillId="0" borderId="0" xfId="0" quotePrefix="1" applyNumberFormat="1" applyFont="1" applyProtection="1"/>
    <xf numFmtId="0" fontId="1" fillId="0" borderId="0" xfId="0" applyFont="1" applyProtection="1"/>
    <xf numFmtId="39" fontId="1" fillId="0" borderId="0" xfId="0" applyNumberFormat="1" applyFont="1" applyProtection="1"/>
    <xf numFmtId="39" fontId="9" fillId="0" borderId="0" xfId="0" applyNumberFormat="1" applyFont="1" applyProtection="1"/>
    <xf numFmtId="0" fontId="10" fillId="2" borderId="0" xfId="0" applyFont="1" applyFill="1" applyBorder="1" applyAlignment="1" applyProtection="1">
      <alignment horizontal="center"/>
    </xf>
    <xf numFmtId="0" fontId="1" fillId="0" borderId="0" xfId="0" applyFont="1"/>
    <xf numFmtId="0" fontId="1" fillId="0" borderId="0" xfId="0" applyFont="1" applyBorder="1" applyProtection="1"/>
    <xf numFmtId="39" fontId="1" fillId="0" borderId="0" xfId="0" applyNumberFormat="1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12" fillId="0" borderId="0" xfId="0" applyFont="1" applyAlignment="1" applyProtection="1">
      <alignment horizontal="centerContinuous"/>
    </xf>
    <xf numFmtId="39" fontId="3" fillId="0" borderId="0" xfId="0" applyNumberFormat="1" applyFont="1" applyBorder="1" applyProtection="1"/>
    <xf numFmtId="0" fontId="0" fillId="0" borderId="0" xfId="0" applyBorder="1"/>
    <xf numFmtId="165" fontId="1" fillId="0" borderId="0" xfId="0" applyNumberFormat="1" applyFont="1"/>
    <xf numFmtId="165" fontId="10" fillId="0" borderId="0" xfId="0" applyNumberFormat="1" applyFont="1"/>
    <xf numFmtId="0" fontId="13" fillId="0" borderId="0" xfId="0" applyFont="1"/>
    <xf numFmtId="39" fontId="10" fillId="0" borderId="0" xfId="0" applyNumberFormat="1" applyFont="1" applyProtection="1"/>
    <xf numFmtId="39" fontId="1" fillId="0" borderId="0" xfId="0" applyNumberFormat="1" applyFont="1" applyBorder="1" applyProtection="1"/>
    <xf numFmtId="8" fontId="1" fillId="0" borderId="0" xfId="0" applyNumberFormat="1" applyFont="1"/>
    <xf numFmtId="7" fontId="14" fillId="0" borderId="0" xfId="0" applyNumberFormat="1" applyFont="1" applyProtection="1"/>
    <xf numFmtId="165" fontId="14" fillId="0" borderId="0" xfId="0" applyNumberFormat="1" applyFont="1"/>
    <xf numFmtId="165" fontId="15" fillId="0" borderId="0" xfId="0" applyNumberFormat="1" applyFont="1"/>
    <xf numFmtId="0" fontId="10" fillId="3" borderId="1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Continuous"/>
    </xf>
    <xf numFmtId="0" fontId="10" fillId="3" borderId="3" xfId="0" applyFont="1" applyFill="1" applyBorder="1" applyAlignment="1" applyProtection="1">
      <alignment horizontal="centerContinuous"/>
    </xf>
    <xf numFmtId="0" fontId="10" fillId="3" borderId="4" xfId="0" applyFont="1" applyFill="1" applyBorder="1" applyAlignment="1" applyProtection="1">
      <alignment horizontal="centerContinuous"/>
    </xf>
    <xf numFmtId="0" fontId="10" fillId="3" borderId="5" xfId="0" applyFont="1" applyFill="1" applyBorder="1" applyAlignment="1" applyProtection="1">
      <alignment horizontal="centerContinuous"/>
    </xf>
    <xf numFmtId="0" fontId="10" fillId="3" borderId="6" xfId="0" applyFont="1" applyFill="1" applyBorder="1" applyAlignment="1" applyProtection="1">
      <alignment horizontal="centerContinuous"/>
    </xf>
    <xf numFmtId="0" fontId="10" fillId="3" borderId="7" xfId="0" applyFont="1" applyFill="1" applyBorder="1" applyAlignment="1" applyProtection="1">
      <alignment horizontal="center"/>
    </xf>
    <xf numFmtId="0" fontId="10" fillId="3" borderId="0" xfId="0" applyFont="1" applyFill="1" applyAlignment="1" applyProtection="1">
      <alignment horizontal="centerContinuous"/>
    </xf>
    <xf numFmtId="0" fontId="10" fillId="3" borderId="8" xfId="0" applyFont="1" applyFill="1" applyBorder="1" applyAlignment="1" applyProtection="1">
      <alignment horizontal="centerContinuous"/>
    </xf>
    <xf numFmtId="0" fontId="10" fillId="3" borderId="8" xfId="0" applyFont="1" applyFill="1" applyBorder="1" applyAlignment="1" applyProtection="1">
      <alignment horizontal="center"/>
    </xf>
    <xf numFmtId="0" fontId="10" fillId="3" borderId="8" xfId="0" applyFont="1" applyFill="1" applyBorder="1" applyProtection="1"/>
    <xf numFmtId="0" fontId="10" fillId="3" borderId="7" xfId="0" applyFont="1" applyFill="1" applyBorder="1" applyProtection="1"/>
    <xf numFmtId="0" fontId="10" fillId="3" borderId="9" xfId="0" applyFont="1" applyFill="1" applyBorder="1" applyProtection="1"/>
    <xf numFmtId="0" fontId="10" fillId="3" borderId="10" xfId="0" applyFont="1" applyFill="1" applyBorder="1" applyAlignment="1" applyProtection="1">
      <alignment horizontal="center"/>
    </xf>
    <xf numFmtId="0" fontId="10" fillId="3" borderId="11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/>
    </xf>
    <xf numFmtId="0" fontId="1" fillId="0" borderId="9" xfId="0" applyFont="1" applyBorder="1" applyProtection="1"/>
    <xf numFmtId="39" fontId="1" fillId="0" borderId="11" xfId="0" applyNumberFormat="1" applyFont="1" applyBorder="1" applyProtection="1"/>
    <xf numFmtId="39" fontId="1" fillId="0" borderId="9" xfId="0" applyNumberFormat="1" applyFont="1" applyBorder="1" applyProtection="1"/>
    <xf numFmtId="39" fontId="8" fillId="0" borderId="0" xfId="0" applyNumberFormat="1" applyFont="1" applyAlignment="1" applyProtection="1">
      <alignment horizontal="centerContinuous"/>
    </xf>
    <xf numFmtId="0" fontId="16" fillId="0" borderId="0" xfId="0" applyFont="1"/>
    <xf numFmtId="39" fontId="16" fillId="0" borderId="0" xfId="0" applyNumberFormat="1" applyFont="1" applyAlignment="1" applyProtection="1">
      <alignment horizontal="centerContinuous"/>
    </xf>
    <xf numFmtId="39" fontId="8" fillId="0" borderId="0" xfId="0" applyNumberFormat="1" applyFont="1" applyProtection="1"/>
    <xf numFmtId="39" fontId="8" fillId="0" borderId="0" xfId="0" applyNumberFormat="1" applyFont="1" applyAlignment="1" applyProtection="1">
      <alignment horizontal="center"/>
    </xf>
    <xf numFmtId="39" fontId="10" fillId="3" borderId="2" xfId="0" applyNumberFormat="1" applyFont="1" applyFill="1" applyBorder="1" applyAlignment="1" applyProtection="1">
      <alignment horizontal="center"/>
    </xf>
    <xf numFmtId="39" fontId="10" fillId="3" borderId="3" xfId="0" applyNumberFormat="1" applyFont="1" applyFill="1" applyBorder="1" applyAlignment="1" applyProtection="1">
      <alignment horizontal="center"/>
    </xf>
    <xf numFmtId="39" fontId="10" fillId="3" borderId="0" xfId="0" applyNumberFormat="1" applyFont="1" applyFill="1" applyBorder="1" applyAlignment="1" applyProtection="1"/>
    <xf numFmtId="39" fontId="10" fillId="3" borderId="8" xfId="0" applyNumberFormat="1" applyFont="1" applyFill="1" applyBorder="1" applyAlignment="1" applyProtection="1"/>
    <xf numFmtId="39" fontId="10" fillId="3" borderId="8" xfId="0" applyNumberFormat="1" applyFont="1" applyFill="1" applyBorder="1" applyAlignment="1" applyProtection="1">
      <alignment horizontal="center"/>
    </xf>
    <xf numFmtId="0" fontId="10" fillId="3" borderId="10" xfId="0" applyNumberFormat="1" applyFont="1" applyFill="1" applyBorder="1" applyAlignment="1" applyProtection="1">
      <alignment horizontal="center"/>
    </xf>
    <xf numFmtId="0" fontId="10" fillId="3" borderId="11" xfId="0" applyNumberFormat="1" applyFont="1" applyFill="1" applyBorder="1" applyAlignment="1" applyProtection="1">
      <alignment horizontal="center"/>
    </xf>
    <xf numFmtId="49" fontId="10" fillId="3" borderId="11" xfId="0" applyNumberFormat="1" applyFont="1" applyFill="1" applyBorder="1" applyAlignment="1" applyProtection="1">
      <alignment horizontal="center"/>
    </xf>
    <xf numFmtId="39" fontId="1" fillId="0" borderId="10" xfId="0" applyNumberFormat="1" applyFont="1" applyBorder="1" applyProtection="1"/>
    <xf numFmtId="39" fontId="16" fillId="0" borderId="0" xfId="0" quotePrefix="1" applyNumberFormat="1" applyFont="1" applyProtection="1"/>
    <xf numFmtId="0" fontId="1" fillId="0" borderId="10" xfId="0" applyFont="1" applyBorder="1" applyProtection="1"/>
    <xf numFmtId="39" fontId="16" fillId="0" borderId="0" xfId="0" applyNumberFormat="1" applyFont="1" applyAlignment="1" applyProtection="1">
      <alignment horizontal="left"/>
    </xf>
    <xf numFmtId="7" fontId="16" fillId="0" borderId="0" xfId="0" applyNumberFormat="1" applyFont="1" applyProtection="1"/>
    <xf numFmtId="0" fontId="10" fillId="0" borderId="0" xfId="0" applyFont="1"/>
    <xf numFmtId="0" fontId="1" fillId="0" borderId="6" xfId="0" applyFont="1" applyBorder="1" applyProtection="1"/>
    <xf numFmtId="0" fontId="1" fillId="0" borderId="4" xfId="0" applyFont="1" applyBorder="1" applyProtection="1"/>
    <xf numFmtId="39" fontId="17" fillId="3" borderId="12" xfId="0" applyNumberFormat="1" applyFont="1" applyFill="1" applyBorder="1" applyAlignment="1" applyProtection="1">
      <alignment horizontal="center"/>
    </xf>
    <xf numFmtId="39" fontId="17" fillId="3" borderId="13" xfId="0" applyNumberFormat="1" applyFont="1" applyFill="1" applyBorder="1" applyAlignment="1" applyProtection="1">
      <alignment horizontal="center"/>
    </xf>
    <xf numFmtId="49" fontId="17" fillId="3" borderId="14" xfId="0" applyNumberFormat="1" applyFont="1" applyFill="1" applyBorder="1" applyAlignment="1" applyProtection="1">
      <alignment horizontal="center"/>
    </xf>
    <xf numFmtId="0" fontId="17" fillId="3" borderId="1" xfId="0" applyFont="1" applyFill="1" applyBorder="1" applyAlignment="1" applyProtection="1">
      <alignment horizontal="center"/>
    </xf>
    <xf numFmtId="0" fontId="17" fillId="3" borderId="7" xfId="0" applyFont="1" applyFill="1" applyBorder="1" applyAlignment="1" applyProtection="1">
      <alignment horizontal="center"/>
    </xf>
    <xf numFmtId="39" fontId="17" fillId="3" borderId="13" xfId="0" applyNumberFormat="1" applyFont="1" applyFill="1" applyBorder="1" applyAlignment="1" applyProtection="1"/>
    <xf numFmtId="0" fontId="17" fillId="3" borderId="9" xfId="0" applyFont="1" applyFill="1" applyBorder="1" applyAlignment="1" applyProtection="1">
      <alignment horizontal="center"/>
    </xf>
    <xf numFmtId="0" fontId="17" fillId="3" borderId="14" xfId="0" applyNumberFormat="1" applyFont="1" applyFill="1" applyBorder="1" applyAlignment="1" applyProtection="1">
      <alignment horizontal="center"/>
    </xf>
    <xf numFmtId="7" fontId="15" fillId="0" borderId="0" xfId="0" applyNumberFormat="1" applyFont="1" applyProtection="1"/>
    <xf numFmtId="39" fontId="14" fillId="0" borderId="0" xfId="0" applyNumberFormat="1" applyFont="1" applyProtection="1"/>
    <xf numFmtId="0" fontId="3" fillId="0" borderId="0" xfId="0" applyFont="1" applyFill="1"/>
    <xf numFmtId="0" fontId="1" fillId="0" borderId="0" xfId="0" applyFont="1" applyFill="1"/>
    <xf numFmtId="0" fontId="0" fillId="0" borderId="0" xfId="0" applyFill="1"/>
    <xf numFmtId="15" fontId="3" fillId="0" borderId="0" xfId="0" applyNumberFormat="1" applyFont="1"/>
    <xf numFmtId="39" fontId="1" fillId="0" borderId="0" xfId="0" applyNumberFormat="1" applyFont="1" applyFill="1" applyBorder="1" applyProtection="1"/>
    <xf numFmtId="39" fontId="1" fillId="0" borderId="0" xfId="0" applyNumberFormat="1" applyFont="1" applyFill="1" applyProtection="1"/>
    <xf numFmtId="39" fontId="1" fillId="0" borderId="0" xfId="0" applyNumberFormat="1" applyFont="1" applyFill="1" applyAlignment="1" applyProtection="1">
      <alignment horizontal="centerContinuous"/>
    </xf>
    <xf numFmtId="39" fontId="9" fillId="0" borderId="0" xfId="0" applyNumberFormat="1" applyFont="1" applyFill="1" applyAlignment="1" applyProtection="1">
      <alignment horizontal="center"/>
    </xf>
    <xf numFmtId="39" fontId="7" fillId="0" borderId="0" xfId="0" applyNumberFormat="1" applyFont="1" applyFill="1" applyProtection="1"/>
    <xf numFmtId="0" fontId="7" fillId="0" borderId="0" xfId="0" applyFont="1" applyFill="1"/>
    <xf numFmtId="39" fontId="8" fillId="0" borderId="0" xfId="0" quotePrefix="1" applyNumberFormat="1" applyFont="1" applyFill="1" applyProtection="1"/>
    <xf numFmtId="8" fontId="1" fillId="0" borderId="0" xfId="0" applyNumberFormat="1" applyFont="1" applyFill="1"/>
    <xf numFmtId="0" fontId="2" fillId="0" borderId="0" xfId="0" applyFont="1" applyAlignment="1" applyProtection="1">
      <alignment horizontal="center"/>
    </xf>
    <xf numFmtId="164" fontId="3" fillId="0" borderId="0" xfId="0" applyNumberFormat="1" applyFont="1" applyAlignment="1">
      <alignment horizontal="center"/>
    </xf>
    <xf numFmtId="0" fontId="10" fillId="3" borderId="13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14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182"/>
  <sheetViews>
    <sheetView tabSelected="1" defaultGridColor="0" colorId="22" zoomScale="130" zoomScaleNormal="130" workbookViewId="0">
      <selection activeCell="M6" sqref="M6"/>
    </sheetView>
  </sheetViews>
  <sheetFormatPr defaultColWidth="9.7109375" defaultRowHeight="12.75" x14ac:dyDescent="0.2"/>
  <cols>
    <col min="1" max="1" width="4.5703125" bestFit="1" customWidth="1"/>
    <col min="2" max="2" width="8.28515625" customWidth="1"/>
    <col min="3" max="3" width="8.42578125" bestFit="1" customWidth="1"/>
    <col min="4" max="4" width="9.85546875" customWidth="1"/>
    <col min="5" max="5" width="7.7109375" customWidth="1"/>
    <col min="6" max="6" width="6.5703125" customWidth="1"/>
    <col min="7" max="7" width="6.28515625" bestFit="1" customWidth="1"/>
    <col min="8" max="9" width="6.85546875" customWidth="1"/>
    <col min="10" max="10" width="5.5703125" customWidth="1"/>
    <col min="11" max="11" width="5.28515625" customWidth="1"/>
    <col min="12" max="12" width="7.7109375" bestFit="1" customWidth="1"/>
    <col min="13" max="13" width="11.28515625" customWidth="1"/>
    <col min="14" max="14" width="7.5703125" bestFit="1" customWidth="1"/>
    <col min="19" max="27" width="4.7109375" customWidth="1"/>
  </cols>
  <sheetData>
    <row r="1" spans="1:25" ht="12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Y1" s="10"/>
    </row>
    <row r="2" spans="1:25" ht="12" customHeight="1" x14ac:dyDescent="0.2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5" ht="12" customHeight="1" x14ac:dyDescent="0.2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5" ht="12" customHeight="1" x14ac:dyDescent="0.2">
      <c r="A4" s="5"/>
      <c r="B4" s="1"/>
      <c r="C4" s="1"/>
      <c r="D4" s="1"/>
      <c r="E4" s="97" t="s">
        <v>79</v>
      </c>
      <c r="F4" s="97"/>
      <c r="G4" s="97"/>
      <c r="H4" s="97"/>
      <c r="I4" s="97"/>
      <c r="J4" s="97"/>
      <c r="K4" s="12"/>
      <c r="L4" s="2"/>
      <c r="M4" s="85"/>
      <c r="N4" s="2"/>
    </row>
    <row r="5" spans="1:25" ht="12" customHeight="1" x14ac:dyDescent="0.2">
      <c r="A5" s="6"/>
      <c r="B5" s="3"/>
      <c r="C5" s="2"/>
      <c r="D5" s="2"/>
      <c r="E5" s="2"/>
      <c r="F5" s="2"/>
      <c r="G5" s="2"/>
      <c r="H5" s="2"/>
      <c r="I5" s="2"/>
      <c r="J5" s="2"/>
      <c r="K5" s="2"/>
      <c r="L5" s="2" t="s">
        <v>86</v>
      </c>
      <c r="M5" s="101">
        <v>42984</v>
      </c>
      <c r="N5" s="101"/>
    </row>
    <row r="6" spans="1:25" ht="12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25" ht="12" customHeight="1" x14ac:dyDescent="0.2">
      <c r="A7" s="35" t="s">
        <v>3</v>
      </c>
      <c r="B7" s="36"/>
      <c r="C7" s="37"/>
      <c r="D7" s="36"/>
      <c r="E7" s="37"/>
      <c r="F7" s="38" t="s">
        <v>4</v>
      </c>
      <c r="G7" s="38"/>
      <c r="H7" s="38"/>
      <c r="I7" s="38"/>
      <c r="J7" s="38"/>
      <c r="K7" s="38"/>
      <c r="L7" s="38"/>
      <c r="M7" s="39"/>
      <c r="N7" s="40"/>
    </row>
    <row r="8" spans="1:25" ht="12" customHeight="1" x14ac:dyDescent="0.2">
      <c r="A8" s="41" t="s">
        <v>25</v>
      </c>
      <c r="B8" s="42" t="s">
        <v>28</v>
      </c>
      <c r="C8" s="43"/>
      <c r="D8" s="99" t="s">
        <v>29</v>
      </c>
      <c r="E8" s="100"/>
      <c r="F8" s="44" t="s">
        <v>5</v>
      </c>
      <c r="G8" s="44" t="s">
        <v>6</v>
      </c>
      <c r="H8" s="45"/>
      <c r="I8" s="45"/>
      <c r="J8" s="45"/>
      <c r="K8" s="45" t="s">
        <v>55</v>
      </c>
      <c r="L8" s="44" t="s">
        <v>7</v>
      </c>
      <c r="M8" s="44" t="s">
        <v>8</v>
      </c>
      <c r="N8" s="41" t="s">
        <v>9</v>
      </c>
      <c r="P8" s="11"/>
    </row>
    <row r="9" spans="1:25" ht="12" customHeight="1" x14ac:dyDescent="0.2">
      <c r="A9" s="41" t="s">
        <v>26</v>
      </c>
      <c r="B9" s="42" t="s">
        <v>10</v>
      </c>
      <c r="C9" s="43"/>
      <c r="D9" s="99" t="s">
        <v>10</v>
      </c>
      <c r="E9" s="100"/>
      <c r="F9" s="45"/>
      <c r="G9" s="45"/>
      <c r="H9" s="45"/>
      <c r="I9" s="45"/>
      <c r="J9" s="45" t="s">
        <v>35</v>
      </c>
      <c r="K9" s="45" t="s">
        <v>56</v>
      </c>
      <c r="L9" s="45"/>
      <c r="M9" s="45"/>
      <c r="N9" s="46"/>
    </row>
    <row r="10" spans="1:25" ht="12" customHeight="1" x14ac:dyDescent="0.2">
      <c r="A10" s="47"/>
      <c r="B10" s="48" t="s">
        <v>11</v>
      </c>
      <c r="C10" s="49" t="s">
        <v>40</v>
      </c>
      <c r="D10" s="48" t="s">
        <v>11</v>
      </c>
      <c r="E10" s="49" t="s">
        <v>40</v>
      </c>
      <c r="F10" s="49" t="s">
        <v>12</v>
      </c>
      <c r="G10" s="49" t="s">
        <v>13</v>
      </c>
      <c r="H10" s="49" t="s">
        <v>14</v>
      </c>
      <c r="I10" s="49" t="s">
        <v>33</v>
      </c>
      <c r="J10" s="49" t="s">
        <v>36</v>
      </c>
      <c r="K10" s="49" t="s">
        <v>57</v>
      </c>
      <c r="L10" s="49" t="s">
        <v>27</v>
      </c>
      <c r="M10" s="49" t="s">
        <v>15</v>
      </c>
      <c r="N10" s="50" t="s">
        <v>16</v>
      </c>
    </row>
    <row r="11" spans="1:25" x14ac:dyDescent="0.2">
      <c r="A11" s="51">
        <v>1</v>
      </c>
      <c r="B11" s="52">
        <v>176.7</v>
      </c>
      <c r="C11" s="52">
        <f>B11+SUM(F11:N11)</f>
        <v>220</v>
      </c>
      <c r="D11" s="52">
        <v>224.5</v>
      </c>
      <c r="E11" s="52">
        <f>D11+SUM($F11:$N11)</f>
        <v>267.8</v>
      </c>
      <c r="F11" s="52">
        <v>12</v>
      </c>
      <c r="G11" s="52">
        <v>3</v>
      </c>
      <c r="H11" s="52">
        <v>6</v>
      </c>
      <c r="I11" s="52">
        <v>4</v>
      </c>
      <c r="J11" s="52">
        <v>2.2999999999999998</v>
      </c>
      <c r="K11" s="52">
        <v>1</v>
      </c>
      <c r="L11" s="52">
        <v>1</v>
      </c>
      <c r="M11" s="52">
        <v>11.5</v>
      </c>
      <c r="N11" s="53">
        <v>2.5</v>
      </c>
    </row>
    <row r="12" spans="1:25" x14ac:dyDescent="0.2">
      <c r="A12" s="51">
        <v>2</v>
      </c>
      <c r="B12" s="52">
        <f>SUM($B$11*A12)</f>
        <v>353.4</v>
      </c>
      <c r="C12" s="52">
        <f t="shared" ref="C12:C30" si="0">B12+SUM(F12:N12)</f>
        <v>440</v>
      </c>
      <c r="D12" s="52">
        <f>SUM($D$11*$A12)</f>
        <v>449</v>
      </c>
      <c r="E12" s="52">
        <f t="shared" ref="E12:E30" si="1">D12+SUM($F12:$N12)</f>
        <v>535.6</v>
      </c>
      <c r="F12" s="52">
        <f>SUM($F$11*$A12)</f>
        <v>24</v>
      </c>
      <c r="G12" s="52">
        <f>SUM($G$11*$A12)</f>
        <v>6</v>
      </c>
      <c r="H12" s="52">
        <f>SUM($H$11*$A12)</f>
        <v>12</v>
      </c>
      <c r="I12" s="52">
        <f>SUM($I$11*$A12)</f>
        <v>8</v>
      </c>
      <c r="J12" s="52">
        <f>SUM($J$11*$A12)</f>
        <v>4.5999999999999996</v>
      </c>
      <c r="K12" s="52">
        <f>SUM($K$11*$A12)</f>
        <v>2</v>
      </c>
      <c r="L12" s="52">
        <f>SUM($L$11*$A12)</f>
        <v>2</v>
      </c>
      <c r="M12" s="52">
        <f>SUM($M$11*$A12)</f>
        <v>23</v>
      </c>
      <c r="N12" s="52">
        <f>SUM($N$11*$A12)</f>
        <v>5</v>
      </c>
    </row>
    <row r="13" spans="1:25" x14ac:dyDescent="0.2">
      <c r="A13" s="51">
        <v>3</v>
      </c>
      <c r="B13" s="52">
        <f t="shared" ref="B13:B30" si="2">SUM($B$11*A13)</f>
        <v>530.09999999999991</v>
      </c>
      <c r="C13" s="52">
        <f t="shared" si="0"/>
        <v>659.99999999999989</v>
      </c>
      <c r="D13" s="52">
        <f t="shared" ref="D13:D30" si="3">SUM($D$11*$A13)</f>
        <v>673.5</v>
      </c>
      <c r="E13" s="52">
        <f t="shared" si="1"/>
        <v>803.4</v>
      </c>
      <c r="F13" s="52">
        <f t="shared" ref="F13:F30" si="4">SUM($F$11*$A13)</f>
        <v>36</v>
      </c>
      <c r="G13" s="52">
        <f t="shared" ref="G13:G30" si="5">SUM($G$11*$A13)</f>
        <v>9</v>
      </c>
      <c r="H13" s="52">
        <f t="shared" ref="H13:H30" si="6">SUM($H$11*$A13)</f>
        <v>18</v>
      </c>
      <c r="I13" s="52">
        <f t="shared" ref="I13:I30" si="7">SUM($I$11*$A13)</f>
        <v>12</v>
      </c>
      <c r="J13" s="52">
        <f t="shared" ref="J13:J30" si="8">SUM($J$11*$A13)</f>
        <v>6.8999999999999995</v>
      </c>
      <c r="K13" s="52">
        <f t="shared" ref="K13:K30" si="9">SUM($K$11*$A13)</f>
        <v>3</v>
      </c>
      <c r="L13" s="52">
        <f t="shared" ref="L13:L30" si="10">SUM($L$11*$A13)</f>
        <v>3</v>
      </c>
      <c r="M13" s="52">
        <f t="shared" ref="M13:M30" si="11">SUM($M$11*$A13)</f>
        <v>34.5</v>
      </c>
      <c r="N13" s="52">
        <f t="shared" ref="N13:N30" si="12">SUM($N$11*$A13)</f>
        <v>7.5</v>
      </c>
    </row>
    <row r="14" spans="1:25" x14ac:dyDescent="0.2">
      <c r="A14" s="51">
        <v>4</v>
      </c>
      <c r="B14" s="52">
        <f t="shared" si="2"/>
        <v>706.8</v>
      </c>
      <c r="C14" s="52">
        <f t="shared" si="0"/>
        <v>880</v>
      </c>
      <c r="D14" s="52">
        <f t="shared" si="3"/>
        <v>898</v>
      </c>
      <c r="E14" s="52">
        <f t="shared" si="1"/>
        <v>1071.2</v>
      </c>
      <c r="F14" s="52">
        <f t="shared" si="4"/>
        <v>48</v>
      </c>
      <c r="G14" s="52">
        <f t="shared" si="5"/>
        <v>12</v>
      </c>
      <c r="H14" s="52">
        <f t="shared" si="6"/>
        <v>24</v>
      </c>
      <c r="I14" s="52">
        <f t="shared" si="7"/>
        <v>16</v>
      </c>
      <c r="J14" s="52">
        <f t="shared" si="8"/>
        <v>9.1999999999999993</v>
      </c>
      <c r="K14" s="52">
        <f t="shared" si="9"/>
        <v>4</v>
      </c>
      <c r="L14" s="52">
        <f t="shared" si="10"/>
        <v>4</v>
      </c>
      <c r="M14" s="52">
        <f t="shared" si="11"/>
        <v>46</v>
      </c>
      <c r="N14" s="52">
        <f t="shared" si="12"/>
        <v>10</v>
      </c>
    </row>
    <row r="15" spans="1:25" x14ac:dyDescent="0.2">
      <c r="A15" s="51">
        <v>5</v>
      </c>
      <c r="B15" s="52">
        <f t="shared" si="2"/>
        <v>883.5</v>
      </c>
      <c r="C15" s="52">
        <f t="shared" si="0"/>
        <v>1100</v>
      </c>
      <c r="D15" s="52">
        <f t="shared" si="3"/>
        <v>1122.5</v>
      </c>
      <c r="E15" s="52">
        <f t="shared" si="1"/>
        <v>1339</v>
      </c>
      <c r="F15" s="52">
        <f t="shared" si="4"/>
        <v>60</v>
      </c>
      <c r="G15" s="52">
        <f t="shared" si="5"/>
        <v>15</v>
      </c>
      <c r="H15" s="52">
        <f t="shared" si="6"/>
        <v>30</v>
      </c>
      <c r="I15" s="52">
        <f t="shared" si="7"/>
        <v>20</v>
      </c>
      <c r="J15" s="52">
        <f t="shared" si="8"/>
        <v>11.5</v>
      </c>
      <c r="K15" s="52">
        <f t="shared" si="9"/>
        <v>5</v>
      </c>
      <c r="L15" s="52">
        <f t="shared" si="10"/>
        <v>5</v>
      </c>
      <c r="M15" s="52">
        <f t="shared" si="11"/>
        <v>57.5</v>
      </c>
      <c r="N15" s="52">
        <f t="shared" si="12"/>
        <v>12.5</v>
      </c>
    </row>
    <row r="16" spans="1:25" x14ac:dyDescent="0.2">
      <c r="A16" s="51">
        <v>6</v>
      </c>
      <c r="B16" s="52">
        <f t="shared" si="2"/>
        <v>1060.1999999999998</v>
      </c>
      <c r="C16" s="52">
        <f t="shared" si="0"/>
        <v>1319.9999999999998</v>
      </c>
      <c r="D16" s="52">
        <f t="shared" si="3"/>
        <v>1347</v>
      </c>
      <c r="E16" s="52">
        <f t="shared" si="1"/>
        <v>1606.8</v>
      </c>
      <c r="F16" s="52">
        <f t="shared" si="4"/>
        <v>72</v>
      </c>
      <c r="G16" s="52">
        <f t="shared" si="5"/>
        <v>18</v>
      </c>
      <c r="H16" s="52">
        <f t="shared" si="6"/>
        <v>36</v>
      </c>
      <c r="I16" s="52">
        <f t="shared" si="7"/>
        <v>24</v>
      </c>
      <c r="J16" s="52">
        <f t="shared" si="8"/>
        <v>13.799999999999999</v>
      </c>
      <c r="K16" s="52">
        <f t="shared" si="9"/>
        <v>6</v>
      </c>
      <c r="L16" s="52">
        <f t="shared" si="10"/>
        <v>6</v>
      </c>
      <c r="M16" s="52">
        <f t="shared" si="11"/>
        <v>69</v>
      </c>
      <c r="N16" s="52">
        <f t="shared" si="12"/>
        <v>15</v>
      </c>
    </row>
    <row r="17" spans="1:14" x14ac:dyDescent="0.2">
      <c r="A17" s="51">
        <v>7</v>
      </c>
      <c r="B17" s="52">
        <f t="shared" si="2"/>
        <v>1236.8999999999999</v>
      </c>
      <c r="C17" s="52">
        <f t="shared" si="0"/>
        <v>1540</v>
      </c>
      <c r="D17" s="52">
        <f t="shared" si="3"/>
        <v>1571.5</v>
      </c>
      <c r="E17" s="52">
        <f t="shared" si="1"/>
        <v>1874.6</v>
      </c>
      <c r="F17" s="52">
        <f t="shared" si="4"/>
        <v>84</v>
      </c>
      <c r="G17" s="52">
        <f t="shared" si="5"/>
        <v>21</v>
      </c>
      <c r="H17" s="52">
        <f t="shared" si="6"/>
        <v>42</v>
      </c>
      <c r="I17" s="52">
        <f t="shared" si="7"/>
        <v>28</v>
      </c>
      <c r="J17" s="52">
        <f t="shared" si="8"/>
        <v>16.099999999999998</v>
      </c>
      <c r="K17" s="52">
        <f t="shared" si="9"/>
        <v>7</v>
      </c>
      <c r="L17" s="52">
        <f t="shared" si="10"/>
        <v>7</v>
      </c>
      <c r="M17" s="52">
        <f t="shared" si="11"/>
        <v>80.5</v>
      </c>
      <c r="N17" s="52">
        <f t="shared" si="12"/>
        <v>17.5</v>
      </c>
    </row>
    <row r="18" spans="1:14" x14ac:dyDescent="0.2">
      <c r="A18" s="51">
        <v>8</v>
      </c>
      <c r="B18" s="52">
        <f t="shared" si="2"/>
        <v>1413.6</v>
      </c>
      <c r="C18" s="52">
        <f t="shared" si="0"/>
        <v>1760</v>
      </c>
      <c r="D18" s="52">
        <f t="shared" si="3"/>
        <v>1796</v>
      </c>
      <c r="E18" s="52">
        <f t="shared" si="1"/>
        <v>2142.4</v>
      </c>
      <c r="F18" s="52">
        <f t="shared" si="4"/>
        <v>96</v>
      </c>
      <c r="G18" s="52">
        <f t="shared" si="5"/>
        <v>24</v>
      </c>
      <c r="H18" s="52">
        <f t="shared" si="6"/>
        <v>48</v>
      </c>
      <c r="I18" s="52">
        <f t="shared" si="7"/>
        <v>32</v>
      </c>
      <c r="J18" s="52">
        <f t="shared" si="8"/>
        <v>18.399999999999999</v>
      </c>
      <c r="K18" s="52">
        <f t="shared" si="9"/>
        <v>8</v>
      </c>
      <c r="L18" s="52">
        <f t="shared" si="10"/>
        <v>8</v>
      </c>
      <c r="M18" s="52">
        <f t="shared" si="11"/>
        <v>92</v>
      </c>
      <c r="N18" s="52">
        <f t="shared" si="12"/>
        <v>20</v>
      </c>
    </row>
    <row r="19" spans="1:14" x14ac:dyDescent="0.2">
      <c r="A19" s="51">
        <v>9</v>
      </c>
      <c r="B19" s="52">
        <f t="shared" si="2"/>
        <v>1590.3</v>
      </c>
      <c r="C19" s="52">
        <f t="shared" si="0"/>
        <v>1980</v>
      </c>
      <c r="D19" s="52">
        <f t="shared" si="3"/>
        <v>2020.5</v>
      </c>
      <c r="E19" s="52">
        <f t="shared" si="1"/>
        <v>2410.1999999999998</v>
      </c>
      <c r="F19" s="52">
        <f t="shared" si="4"/>
        <v>108</v>
      </c>
      <c r="G19" s="52">
        <f t="shared" si="5"/>
        <v>27</v>
      </c>
      <c r="H19" s="52">
        <f t="shared" si="6"/>
        <v>54</v>
      </c>
      <c r="I19" s="52">
        <f t="shared" si="7"/>
        <v>36</v>
      </c>
      <c r="J19" s="52">
        <f t="shared" si="8"/>
        <v>20.7</v>
      </c>
      <c r="K19" s="52">
        <f t="shared" si="9"/>
        <v>9</v>
      </c>
      <c r="L19" s="52">
        <f t="shared" si="10"/>
        <v>9</v>
      </c>
      <c r="M19" s="52">
        <f t="shared" si="11"/>
        <v>103.5</v>
      </c>
      <c r="N19" s="52">
        <f t="shared" si="12"/>
        <v>22.5</v>
      </c>
    </row>
    <row r="20" spans="1:14" x14ac:dyDescent="0.2">
      <c r="A20" s="51">
        <v>10</v>
      </c>
      <c r="B20" s="52">
        <f t="shared" si="2"/>
        <v>1767</v>
      </c>
      <c r="C20" s="52">
        <f t="shared" si="0"/>
        <v>2200</v>
      </c>
      <c r="D20" s="52">
        <f t="shared" si="3"/>
        <v>2245</v>
      </c>
      <c r="E20" s="52">
        <f t="shared" si="1"/>
        <v>2678</v>
      </c>
      <c r="F20" s="52">
        <f t="shared" si="4"/>
        <v>120</v>
      </c>
      <c r="G20" s="52">
        <f t="shared" si="5"/>
        <v>30</v>
      </c>
      <c r="H20" s="52">
        <f t="shared" si="6"/>
        <v>60</v>
      </c>
      <c r="I20" s="52">
        <f t="shared" si="7"/>
        <v>40</v>
      </c>
      <c r="J20" s="52">
        <f t="shared" si="8"/>
        <v>23</v>
      </c>
      <c r="K20" s="52">
        <f t="shared" si="9"/>
        <v>10</v>
      </c>
      <c r="L20" s="52">
        <f t="shared" si="10"/>
        <v>10</v>
      </c>
      <c r="M20" s="52">
        <f t="shared" si="11"/>
        <v>115</v>
      </c>
      <c r="N20" s="52">
        <f t="shared" si="12"/>
        <v>25</v>
      </c>
    </row>
    <row r="21" spans="1:14" x14ac:dyDescent="0.2">
      <c r="A21" s="51">
        <v>11</v>
      </c>
      <c r="B21" s="52">
        <f t="shared" si="2"/>
        <v>1943.6999999999998</v>
      </c>
      <c r="C21" s="52">
        <f t="shared" si="0"/>
        <v>2420</v>
      </c>
      <c r="D21" s="52">
        <f t="shared" si="3"/>
        <v>2469.5</v>
      </c>
      <c r="E21" s="52">
        <f t="shared" si="1"/>
        <v>2945.8</v>
      </c>
      <c r="F21" s="52">
        <f t="shared" si="4"/>
        <v>132</v>
      </c>
      <c r="G21" s="52">
        <f t="shared" si="5"/>
        <v>33</v>
      </c>
      <c r="H21" s="52">
        <f t="shared" si="6"/>
        <v>66</v>
      </c>
      <c r="I21" s="52">
        <f t="shared" si="7"/>
        <v>44</v>
      </c>
      <c r="J21" s="52">
        <f t="shared" si="8"/>
        <v>25.299999999999997</v>
      </c>
      <c r="K21" s="52">
        <f t="shared" si="9"/>
        <v>11</v>
      </c>
      <c r="L21" s="52">
        <f t="shared" si="10"/>
        <v>11</v>
      </c>
      <c r="M21" s="52">
        <f t="shared" si="11"/>
        <v>126.5</v>
      </c>
      <c r="N21" s="52">
        <f t="shared" si="12"/>
        <v>27.5</v>
      </c>
    </row>
    <row r="22" spans="1:14" x14ac:dyDescent="0.2">
      <c r="A22" s="51">
        <v>12</v>
      </c>
      <c r="B22" s="52">
        <f t="shared" si="2"/>
        <v>2120.3999999999996</v>
      </c>
      <c r="C22" s="52">
        <f t="shared" si="0"/>
        <v>2639.9999999999995</v>
      </c>
      <c r="D22" s="52">
        <f t="shared" si="3"/>
        <v>2694</v>
      </c>
      <c r="E22" s="52">
        <f t="shared" si="1"/>
        <v>3213.6</v>
      </c>
      <c r="F22" s="52">
        <f t="shared" si="4"/>
        <v>144</v>
      </c>
      <c r="G22" s="52">
        <f t="shared" si="5"/>
        <v>36</v>
      </c>
      <c r="H22" s="52">
        <f t="shared" si="6"/>
        <v>72</v>
      </c>
      <c r="I22" s="52">
        <f t="shared" si="7"/>
        <v>48</v>
      </c>
      <c r="J22" s="52">
        <f t="shared" si="8"/>
        <v>27.599999999999998</v>
      </c>
      <c r="K22" s="52">
        <f t="shared" si="9"/>
        <v>12</v>
      </c>
      <c r="L22" s="52">
        <f t="shared" si="10"/>
        <v>12</v>
      </c>
      <c r="M22" s="52">
        <f t="shared" si="11"/>
        <v>138</v>
      </c>
      <c r="N22" s="52">
        <f t="shared" si="12"/>
        <v>30</v>
      </c>
    </row>
    <row r="23" spans="1:14" x14ac:dyDescent="0.2">
      <c r="A23" s="51">
        <v>13</v>
      </c>
      <c r="B23" s="52">
        <f t="shared" si="2"/>
        <v>2297.1</v>
      </c>
      <c r="C23" s="52">
        <f t="shared" si="0"/>
        <v>2860</v>
      </c>
      <c r="D23" s="52">
        <f t="shared" si="3"/>
        <v>2918.5</v>
      </c>
      <c r="E23" s="52">
        <f t="shared" si="1"/>
        <v>3481.4</v>
      </c>
      <c r="F23" s="52">
        <f t="shared" si="4"/>
        <v>156</v>
      </c>
      <c r="G23" s="52">
        <f t="shared" si="5"/>
        <v>39</v>
      </c>
      <c r="H23" s="52">
        <f t="shared" si="6"/>
        <v>78</v>
      </c>
      <c r="I23" s="52">
        <f t="shared" si="7"/>
        <v>52</v>
      </c>
      <c r="J23" s="52">
        <f t="shared" si="8"/>
        <v>29.9</v>
      </c>
      <c r="K23" s="52">
        <f t="shared" si="9"/>
        <v>13</v>
      </c>
      <c r="L23" s="52">
        <f t="shared" si="10"/>
        <v>13</v>
      </c>
      <c r="M23" s="52">
        <f t="shared" si="11"/>
        <v>149.5</v>
      </c>
      <c r="N23" s="52">
        <f t="shared" si="12"/>
        <v>32.5</v>
      </c>
    </row>
    <row r="24" spans="1:14" x14ac:dyDescent="0.2">
      <c r="A24" s="51">
        <v>14</v>
      </c>
      <c r="B24" s="52">
        <f t="shared" si="2"/>
        <v>2473.7999999999997</v>
      </c>
      <c r="C24" s="52">
        <f t="shared" si="0"/>
        <v>3080</v>
      </c>
      <c r="D24" s="52">
        <f t="shared" si="3"/>
        <v>3143</v>
      </c>
      <c r="E24" s="52">
        <f t="shared" si="1"/>
        <v>3749.2</v>
      </c>
      <c r="F24" s="52">
        <f t="shared" si="4"/>
        <v>168</v>
      </c>
      <c r="G24" s="52">
        <f t="shared" si="5"/>
        <v>42</v>
      </c>
      <c r="H24" s="52">
        <f t="shared" si="6"/>
        <v>84</v>
      </c>
      <c r="I24" s="52">
        <f t="shared" si="7"/>
        <v>56</v>
      </c>
      <c r="J24" s="52">
        <f t="shared" si="8"/>
        <v>32.199999999999996</v>
      </c>
      <c r="K24" s="52">
        <f t="shared" si="9"/>
        <v>14</v>
      </c>
      <c r="L24" s="52">
        <f t="shared" si="10"/>
        <v>14</v>
      </c>
      <c r="M24" s="52">
        <f t="shared" si="11"/>
        <v>161</v>
      </c>
      <c r="N24" s="52">
        <f t="shared" si="12"/>
        <v>35</v>
      </c>
    </row>
    <row r="25" spans="1:14" x14ac:dyDescent="0.2">
      <c r="A25" s="51">
        <v>15</v>
      </c>
      <c r="B25" s="52">
        <f t="shared" si="2"/>
        <v>2650.5</v>
      </c>
      <c r="C25" s="52">
        <f t="shared" si="0"/>
        <v>3300</v>
      </c>
      <c r="D25" s="52">
        <f t="shared" si="3"/>
        <v>3367.5</v>
      </c>
      <c r="E25" s="52">
        <f t="shared" si="1"/>
        <v>4017</v>
      </c>
      <c r="F25" s="52">
        <f t="shared" si="4"/>
        <v>180</v>
      </c>
      <c r="G25" s="52">
        <f t="shared" si="5"/>
        <v>45</v>
      </c>
      <c r="H25" s="52">
        <f t="shared" si="6"/>
        <v>90</v>
      </c>
      <c r="I25" s="52">
        <f t="shared" si="7"/>
        <v>60</v>
      </c>
      <c r="J25" s="52">
        <f t="shared" si="8"/>
        <v>34.5</v>
      </c>
      <c r="K25" s="52">
        <f t="shared" si="9"/>
        <v>15</v>
      </c>
      <c r="L25" s="52">
        <f t="shared" si="10"/>
        <v>15</v>
      </c>
      <c r="M25" s="52">
        <f t="shared" si="11"/>
        <v>172.5</v>
      </c>
      <c r="N25" s="52">
        <f t="shared" si="12"/>
        <v>37.5</v>
      </c>
    </row>
    <row r="26" spans="1:14" x14ac:dyDescent="0.2">
      <c r="A26" s="51">
        <v>16</v>
      </c>
      <c r="B26" s="52">
        <f t="shared" si="2"/>
        <v>2827.2</v>
      </c>
      <c r="C26" s="52">
        <f t="shared" si="0"/>
        <v>3520</v>
      </c>
      <c r="D26" s="52">
        <f t="shared" si="3"/>
        <v>3592</v>
      </c>
      <c r="E26" s="52">
        <f t="shared" si="1"/>
        <v>4284.8</v>
      </c>
      <c r="F26" s="52">
        <f t="shared" si="4"/>
        <v>192</v>
      </c>
      <c r="G26" s="52">
        <f t="shared" si="5"/>
        <v>48</v>
      </c>
      <c r="H26" s="52">
        <f t="shared" si="6"/>
        <v>96</v>
      </c>
      <c r="I26" s="52">
        <f t="shared" si="7"/>
        <v>64</v>
      </c>
      <c r="J26" s="52">
        <f t="shared" si="8"/>
        <v>36.799999999999997</v>
      </c>
      <c r="K26" s="52">
        <f t="shared" si="9"/>
        <v>16</v>
      </c>
      <c r="L26" s="52">
        <f t="shared" si="10"/>
        <v>16</v>
      </c>
      <c r="M26" s="52">
        <f t="shared" si="11"/>
        <v>184</v>
      </c>
      <c r="N26" s="52">
        <f t="shared" si="12"/>
        <v>40</v>
      </c>
    </row>
    <row r="27" spans="1:14" x14ac:dyDescent="0.2">
      <c r="A27" s="51">
        <v>17</v>
      </c>
      <c r="B27" s="52">
        <f t="shared" si="2"/>
        <v>3003.8999999999996</v>
      </c>
      <c r="C27" s="52">
        <f t="shared" si="0"/>
        <v>3739.9999999999995</v>
      </c>
      <c r="D27" s="52">
        <f t="shared" si="3"/>
        <v>3816.5</v>
      </c>
      <c r="E27" s="52">
        <f t="shared" si="1"/>
        <v>4552.6000000000004</v>
      </c>
      <c r="F27" s="52">
        <f t="shared" si="4"/>
        <v>204</v>
      </c>
      <c r="G27" s="52">
        <f t="shared" si="5"/>
        <v>51</v>
      </c>
      <c r="H27" s="52">
        <f t="shared" si="6"/>
        <v>102</v>
      </c>
      <c r="I27" s="52">
        <f t="shared" si="7"/>
        <v>68</v>
      </c>
      <c r="J27" s="52">
        <f t="shared" si="8"/>
        <v>39.099999999999994</v>
      </c>
      <c r="K27" s="52">
        <f t="shared" si="9"/>
        <v>17</v>
      </c>
      <c r="L27" s="52">
        <f t="shared" si="10"/>
        <v>17</v>
      </c>
      <c r="M27" s="52">
        <f t="shared" si="11"/>
        <v>195.5</v>
      </c>
      <c r="N27" s="52">
        <f t="shared" si="12"/>
        <v>42.5</v>
      </c>
    </row>
    <row r="28" spans="1:14" x14ac:dyDescent="0.2">
      <c r="A28" s="51">
        <v>18</v>
      </c>
      <c r="B28" s="52">
        <f t="shared" si="2"/>
        <v>3180.6</v>
      </c>
      <c r="C28" s="52">
        <f t="shared" si="0"/>
        <v>3960</v>
      </c>
      <c r="D28" s="52">
        <f t="shared" si="3"/>
        <v>4041</v>
      </c>
      <c r="E28" s="52">
        <f t="shared" si="1"/>
        <v>4820.3999999999996</v>
      </c>
      <c r="F28" s="52">
        <f t="shared" si="4"/>
        <v>216</v>
      </c>
      <c r="G28" s="52">
        <f t="shared" si="5"/>
        <v>54</v>
      </c>
      <c r="H28" s="52">
        <f t="shared" si="6"/>
        <v>108</v>
      </c>
      <c r="I28" s="52">
        <f t="shared" si="7"/>
        <v>72</v>
      </c>
      <c r="J28" s="52">
        <f t="shared" si="8"/>
        <v>41.4</v>
      </c>
      <c r="K28" s="52">
        <f t="shared" si="9"/>
        <v>18</v>
      </c>
      <c r="L28" s="52">
        <f t="shared" si="10"/>
        <v>18</v>
      </c>
      <c r="M28" s="52">
        <f t="shared" si="11"/>
        <v>207</v>
      </c>
      <c r="N28" s="52">
        <f t="shared" si="12"/>
        <v>45</v>
      </c>
    </row>
    <row r="29" spans="1:14" x14ac:dyDescent="0.2">
      <c r="A29" s="51">
        <v>19</v>
      </c>
      <c r="B29" s="52">
        <f t="shared" si="2"/>
        <v>3357.2999999999997</v>
      </c>
      <c r="C29" s="52">
        <f t="shared" si="0"/>
        <v>4180</v>
      </c>
      <c r="D29" s="52">
        <f t="shared" si="3"/>
        <v>4265.5</v>
      </c>
      <c r="E29" s="52">
        <f t="shared" si="1"/>
        <v>5088.2</v>
      </c>
      <c r="F29" s="52">
        <f t="shared" si="4"/>
        <v>228</v>
      </c>
      <c r="G29" s="52">
        <f t="shared" si="5"/>
        <v>57</v>
      </c>
      <c r="H29" s="52">
        <f t="shared" si="6"/>
        <v>114</v>
      </c>
      <c r="I29" s="52">
        <f t="shared" si="7"/>
        <v>76</v>
      </c>
      <c r="J29" s="52">
        <f t="shared" si="8"/>
        <v>43.699999999999996</v>
      </c>
      <c r="K29" s="52">
        <f t="shared" si="9"/>
        <v>19</v>
      </c>
      <c r="L29" s="52">
        <f t="shared" si="10"/>
        <v>19</v>
      </c>
      <c r="M29" s="52">
        <f t="shared" si="11"/>
        <v>218.5</v>
      </c>
      <c r="N29" s="52">
        <f t="shared" si="12"/>
        <v>47.5</v>
      </c>
    </row>
    <row r="30" spans="1:14" x14ac:dyDescent="0.2">
      <c r="A30" s="51">
        <v>20</v>
      </c>
      <c r="B30" s="52">
        <f t="shared" si="2"/>
        <v>3534</v>
      </c>
      <c r="C30" s="52">
        <f t="shared" si="0"/>
        <v>4400</v>
      </c>
      <c r="D30" s="52">
        <f t="shared" si="3"/>
        <v>4490</v>
      </c>
      <c r="E30" s="52">
        <f t="shared" si="1"/>
        <v>5356</v>
      </c>
      <c r="F30" s="52">
        <f t="shared" si="4"/>
        <v>240</v>
      </c>
      <c r="G30" s="52">
        <f t="shared" si="5"/>
        <v>60</v>
      </c>
      <c r="H30" s="52">
        <f t="shared" si="6"/>
        <v>120</v>
      </c>
      <c r="I30" s="52">
        <f t="shared" si="7"/>
        <v>80</v>
      </c>
      <c r="J30" s="52">
        <f t="shared" si="8"/>
        <v>46</v>
      </c>
      <c r="K30" s="52">
        <f t="shared" si="9"/>
        <v>20</v>
      </c>
      <c r="L30" s="52">
        <f t="shared" si="10"/>
        <v>20</v>
      </c>
      <c r="M30" s="52">
        <f t="shared" si="11"/>
        <v>230</v>
      </c>
      <c r="N30" s="52">
        <f t="shared" si="12"/>
        <v>50</v>
      </c>
    </row>
    <row r="31" spans="1:14" ht="6" customHeight="1" x14ac:dyDescent="0.2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">
      <c r="A32" s="15" t="s">
        <v>17</v>
      </c>
      <c r="B32" s="29" t="s">
        <v>49</v>
      </c>
      <c r="C32" s="16"/>
      <c r="D32" s="19"/>
      <c r="E32" s="19"/>
      <c r="F32" s="16"/>
      <c r="G32" s="54"/>
      <c r="H32" s="54"/>
      <c r="I32" s="54"/>
      <c r="J32" s="54"/>
      <c r="K32" s="54"/>
      <c r="L32" s="19"/>
      <c r="M32" s="19"/>
      <c r="N32" s="19"/>
    </row>
    <row r="33" spans="1:15" x14ac:dyDescent="0.2">
      <c r="A33" s="15"/>
      <c r="B33" s="29" t="s">
        <v>48</v>
      </c>
      <c r="C33" s="16"/>
      <c r="D33" s="16"/>
      <c r="E33" s="84" t="s">
        <v>59</v>
      </c>
      <c r="F33" s="16"/>
      <c r="G33" s="19"/>
      <c r="H33" s="19"/>
      <c r="I33" s="19"/>
      <c r="J33" s="19"/>
      <c r="K33" s="19"/>
      <c r="L33" s="19"/>
      <c r="M33" s="19"/>
    </row>
    <row r="34" spans="1:15" x14ac:dyDescent="0.2">
      <c r="A34" s="15"/>
      <c r="B34" s="29" t="s">
        <v>47</v>
      </c>
      <c r="C34" s="16"/>
      <c r="D34" s="16"/>
      <c r="E34" s="16"/>
      <c r="F34" s="16"/>
      <c r="G34" s="16"/>
      <c r="H34" s="19"/>
      <c r="I34" s="19"/>
      <c r="J34" s="19"/>
      <c r="K34" s="19"/>
      <c r="L34" s="19"/>
      <c r="M34" s="19"/>
      <c r="N34" s="19"/>
    </row>
    <row r="35" spans="1:15" x14ac:dyDescent="0.2">
      <c r="A35" s="15"/>
      <c r="B35" s="29" t="s">
        <v>58</v>
      </c>
      <c r="C35" s="16"/>
      <c r="D35" s="16"/>
      <c r="E35" s="16"/>
      <c r="F35" s="16"/>
      <c r="G35" s="16"/>
      <c r="H35" s="55" t="s">
        <v>51</v>
      </c>
      <c r="I35" s="19"/>
      <c r="J35" s="19"/>
      <c r="K35" s="19"/>
      <c r="L35" s="19"/>
      <c r="M35" s="19"/>
      <c r="N35" s="19"/>
    </row>
    <row r="36" spans="1:15" x14ac:dyDescent="0.2">
      <c r="A36" s="15"/>
      <c r="B36" s="56" t="s">
        <v>18</v>
      </c>
      <c r="C36" s="21"/>
      <c r="D36" s="21"/>
      <c r="E36" s="19"/>
      <c r="F36" s="19"/>
      <c r="G36" s="19"/>
      <c r="H36" s="31">
        <v>246.5</v>
      </c>
      <c r="I36" s="19" t="s">
        <v>85</v>
      </c>
      <c r="J36" s="19"/>
      <c r="K36" s="19"/>
      <c r="L36" s="19"/>
      <c r="M36" s="19"/>
      <c r="N36" s="19"/>
    </row>
    <row r="37" spans="1:15" x14ac:dyDescent="0.2">
      <c r="A37" s="15"/>
      <c r="B37" s="57"/>
      <c r="C37" s="58" t="s">
        <v>19</v>
      </c>
      <c r="D37" s="19"/>
      <c r="E37" s="58" t="s">
        <v>20</v>
      </c>
      <c r="F37" s="19"/>
      <c r="G37" s="19"/>
      <c r="H37" s="86" t="s">
        <v>93</v>
      </c>
      <c r="I37" s="86"/>
      <c r="J37" s="86"/>
      <c r="K37" s="86"/>
      <c r="L37" s="86"/>
      <c r="M37" s="86"/>
      <c r="N37" s="86"/>
      <c r="O37" s="87"/>
    </row>
    <row r="38" spans="1:15" x14ac:dyDescent="0.2">
      <c r="A38" s="15"/>
      <c r="B38" s="9" t="s">
        <v>30</v>
      </c>
      <c r="C38" s="9">
        <v>232.7</v>
      </c>
      <c r="D38" s="9" t="s">
        <v>97</v>
      </c>
      <c r="E38" s="9">
        <v>536.70000000000005</v>
      </c>
      <c r="F38" s="9" t="s">
        <v>98</v>
      </c>
      <c r="G38" s="19"/>
      <c r="H38" s="78" t="s">
        <v>3</v>
      </c>
      <c r="I38" s="75" t="s">
        <v>54</v>
      </c>
      <c r="J38" s="59"/>
      <c r="K38" s="59"/>
      <c r="L38" s="60"/>
      <c r="M38" s="75" t="s">
        <v>22</v>
      </c>
      <c r="N38" s="60"/>
    </row>
    <row r="39" spans="1:15" x14ac:dyDescent="0.2">
      <c r="A39" s="15"/>
      <c r="B39" s="9" t="s">
        <v>31</v>
      </c>
      <c r="C39" s="9">
        <v>284</v>
      </c>
      <c r="D39" s="83" t="s">
        <v>80</v>
      </c>
      <c r="E39" s="9">
        <v>637.6</v>
      </c>
      <c r="F39" s="83" t="s">
        <v>96</v>
      </c>
      <c r="G39" s="19"/>
      <c r="H39" s="79" t="s">
        <v>25</v>
      </c>
      <c r="I39" s="80" t="s">
        <v>23</v>
      </c>
      <c r="J39" s="61"/>
      <c r="K39" s="61"/>
      <c r="L39" s="62"/>
      <c r="M39" s="76" t="s">
        <v>23</v>
      </c>
      <c r="N39" s="63"/>
    </row>
    <row r="40" spans="1:15" x14ac:dyDescent="0.2">
      <c r="A40" s="15"/>
      <c r="B40" s="19" t="s">
        <v>50</v>
      </c>
      <c r="C40" s="9"/>
      <c r="D40" s="9"/>
      <c r="E40" s="19"/>
      <c r="F40" s="19"/>
      <c r="G40" s="19"/>
      <c r="H40" s="81" t="s">
        <v>26</v>
      </c>
      <c r="I40" s="82">
        <v>61105</v>
      </c>
      <c r="J40" s="64"/>
      <c r="K40" s="64"/>
      <c r="L40" s="65"/>
      <c r="M40" s="77">
        <v>61105</v>
      </c>
      <c r="N40" s="66"/>
    </row>
    <row r="41" spans="1:15" x14ac:dyDescent="0.2">
      <c r="A41" s="15"/>
      <c r="B41" s="19"/>
      <c r="C41" s="19"/>
      <c r="D41" s="19"/>
      <c r="E41" s="19"/>
      <c r="F41" s="19"/>
      <c r="G41" s="19"/>
      <c r="H41" s="51">
        <v>1</v>
      </c>
      <c r="I41" s="67"/>
      <c r="J41" s="67"/>
      <c r="K41" s="67"/>
      <c r="L41" s="52">
        <v>304</v>
      </c>
      <c r="M41" s="67"/>
      <c r="N41" s="52">
        <v>353.6</v>
      </c>
    </row>
    <row r="42" spans="1:15" x14ac:dyDescent="0.2">
      <c r="A42" s="15"/>
      <c r="B42" s="68" t="s">
        <v>24</v>
      </c>
      <c r="C42" s="9"/>
      <c r="D42" s="9"/>
      <c r="E42" s="19"/>
      <c r="F42" s="19"/>
      <c r="G42" s="19"/>
      <c r="H42" s="51">
        <v>2</v>
      </c>
      <c r="I42" s="67"/>
      <c r="J42" s="67"/>
      <c r="K42" s="67"/>
      <c r="L42" s="52">
        <f>SUM(L41+304)</f>
        <v>608</v>
      </c>
      <c r="M42" s="67"/>
      <c r="N42" s="52">
        <f>SUM($N$41*H42)</f>
        <v>707.2</v>
      </c>
    </row>
    <row r="43" spans="1:15" x14ac:dyDescent="0.2">
      <c r="A43" s="18"/>
      <c r="B43" s="68"/>
      <c r="C43" s="58" t="s">
        <v>19</v>
      </c>
      <c r="D43" s="58"/>
      <c r="E43" s="58" t="s">
        <v>20</v>
      </c>
      <c r="F43" s="58"/>
      <c r="G43" s="19"/>
      <c r="H43" s="51">
        <v>3</v>
      </c>
      <c r="I43" s="67"/>
      <c r="J43" s="67"/>
      <c r="K43" s="67"/>
      <c r="L43" s="52">
        <f t="shared" ref="L43:L60" si="13">SUM(L42+304)</f>
        <v>912</v>
      </c>
      <c r="M43" s="67"/>
      <c r="N43" s="52">
        <f t="shared" ref="N43:N60" si="14">SUM($N$41*H43)</f>
        <v>1060.8000000000002</v>
      </c>
    </row>
    <row r="44" spans="1:15" x14ac:dyDescent="0.2">
      <c r="A44" s="20"/>
      <c r="B44" s="9" t="s">
        <v>30</v>
      </c>
      <c r="C44" s="9">
        <v>240.45</v>
      </c>
      <c r="D44" s="32" t="s">
        <v>100</v>
      </c>
      <c r="E44" s="9">
        <v>544.45000000000005</v>
      </c>
      <c r="F44" s="83" t="s">
        <v>103</v>
      </c>
      <c r="G44" s="19"/>
      <c r="H44" s="51">
        <v>4</v>
      </c>
      <c r="I44" s="67"/>
      <c r="J44" s="67"/>
      <c r="K44" s="67"/>
      <c r="L44" s="52">
        <f t="shared" si="13"/>
        <v>1216</v>
      </c>
      <c r="M44" s="67"/>
      <c r="N44" s="52">
        <f t="shared" si="14"/>
        <v>1414.4</v>
      </c>
    </row>
    <row r="45" spans="1:15" x14ac:dyDescent="0.2">
      <c r="A45" s="54"/>
      <c r="B45" s="9" t="s">
        <v>31</v>
      </c>
      <c r="C45" s="9">
        <v>294.5</v>
      </c>
      <c r="D45" s="32" t="s">
        <v>81</v>
      </c>
      <c r="E45" s="9">
        <v>648.1</v>
      </c>
      <c r="F45" s="83" t="s">
        <v>99</v>
      </c>
      <c r="G45" s="19"/>
      <c r="H45" s="51">
        <v>5</v>
      </c>
      <c r="I45" s="67"/>
      <c r="J45" s="67"/>
      <c r="K45" s="67"/>
      <c r="L45" s="52">
        <f t="shared" si="13"/>
        <v>1520</v>
      </c>
      <c r="M45" s="67"/>
      <c r="N45" s="52">
        <f t="shared" si="14"/>
        <v>1768</v>
      </c>
    </row>
    <row r="46" spans="1:15" x14ac:dyDescent="0.2">
      <c r="A46" s="57"/>
      <c r="B46" s="19" t="s">
        <v>50</v>
      </c>
      <c r="C46" s="19"/>
      <c r="D46" s="19"/>
      <c r="E46" s="19"/>
      <c r="F46" s="19"/>
      <c r="G46" s="19"/>
      <c r="H46" s="51">
        <v>6</v>
      </c>
      <c r="I46" s="67"/>
      <c r="J46" s="67"/>
      <c r="K46" s="67"/>
      <c r="L46" s="52">
        <f t="shared" si="13"/>
        <v>1824</v>
      </c>
      <c r="M46" s="67"/>
      <c r="N46" s="52">
        <f t="shared" si="14"/>
        <v>2121.6000000000004</v>
      </c>
    </row>
    <row r="47" spans="1:15" x14ac:dyDescent="0.2">
      <c r="A47" s="9"/>
      <c r="B47" s="19"/>
      <c r="C47" s="19"/>
      <c r="D47" s="19"/>
      <c r="E47" s="19"/>
      <c r="F47" s="19"/>
      <c r="G47" s="19"/>
      <c r="H47" s="51">
        <v>7</v>
      </c>
      <c r="I47" s="67"/>
      <c r="J47" s="67"/>
      <c r="K47" s="67"/>
      <c r="L47" s="52">
        <f t="shared" si="13"/>
        <v>2128</v>
      </c>
      <c r="M47" s="67"/>
      <c r="N47" s="52">
        <f t="shared" si="14"/>
        <v>2475.2000000000003</v>
      </c>
    </row>
    <row r="48" spans="1:15" x14ac:dyDescent="0.2">
      <c r="A48" s="9"/>
      <c r="B48" s="56" t="s">
        <v>34</v>
      </c>
      <c r="C48" s="21"/>
      <c r="D48" s="21"/>
      <c r="E48" s="19"/>
      <c r="F48" s="19"/>
      <c r="G48" s="19"/>
      <c r="H48" s="51">
        <v>8</v>
      </c>
      <c r="I48" s="69"/>
      <c r="J48" s="69"/>
      <c r="K48" s="69"/>
      <c r="L48" s="52">
        <f t="shared" si="13"/>
        <v>2432</v>
      </c>
      <c r="M48" s="69"/>
      <c r="N48" s="52">
        <f t="shared" si="14"/>
        <v>2828.8</v>
      </c>
    </row>
    <row r="49" spans="1:15" x14ac:dyDescent="0.2">
      <c r="A49" s="9"/>
      <c r="B49" s="20"/>
      <c r="C49" s="58" t="s">
        <v>19</v>
      </c>
      <c r="D49" s="58"/>
      <c r="E49" s="58" t="s">
        <v>20</v>
      </c>
      <c r="F49" s="58"/>
      <c r="G49" s="19"/>
      <c r="H49" s="51">
        <v>9</v>
      </c>
      <c r="I49" s="69"/>
      <c r="J49" s="69"/>
      <c r="K49" s="69"/>
      <c r="L49" s="52">
        <f t="shared" si="13"/>
        <v>2736</v>
      </c>
      <c r="M49" s="69"/>
      <c r="N49" s="52">
        <f t="shared" si="14"/>
        <v>3182.4</v>
      </c>
    </row>
    <row r="50" spans="1:15" x14ac:dyDescent="0.2">
      <c r="A50" s="14"/>
      <c r="B50" s="9" t="s">
        <v>30</v>
      </c>
      <c r="C50" s="26">
        <v>245.85</v>
      </c>
      <c r="D50" s="33" t="s">
        <v>101</v>
      </c>
      <c r="E50" s="26">
        <v>549.85</v>
      </c>
      <c r="F50" s="34" t="s">
        <v>104</v>
      </c>
      <c r="G50" s="19"/>
      <c r="H50" s="51">
        <v>10</v>
      </c>
      <c r="I50" s="69"/>
      <c r="J50" s="69"/>
      <c r="K50" s="69"/>
      <c r="L50" s="52">
        <f t="shared" si="13"/>
        <v>3040</v>
      </c>
      <c r="M50" s="69"/>
      <c r="N50" s="52">
        <f t="shared" si="14"/>
        <v>3536</v>
      </c>
    </row>
    <row r="51" spans="1:15" x14ac:dyDescent="0.2">
      <c r="A51" s="9"/>
      <c r="B51" s="9" t="s">
        <v>31</v>
      </c>
      <c r="C51" s="26">
        <v>296.2</v>
      </c>
      <c r="D51" s="34" t="s">
        <v>82</v>
      </c>
      <c r="E51" s="26">
        <v>649.79999999999995</v>
      </c>
      <c r="F51" s="34" t="s">
        <v>102</v>
      </c>
      <c r="G51" s="19"/>
      <c r="H51" s="51">
        <v>11</v>
      </c>
      <c r="I51" s="69"/>
      <c r="J51" s="69"/>
      <c r="K51" s="69"/>
      <c r="L51" s="52">
        <f t="shared" si="13"/>
        <v>3344</v>
      </c>
      <c r="M51" s="69"/>
      <c r="N51" s="52">
        <f t="shared" si="14"/>
        <v>3889.6000000000004</v>
      </c>
    </row>
    <row r="52" spans="1:15" x14ac:dyDescent="0.2">
      <c r="A52" s="9"/>
      <c r="B52" s="19" t="s">
        <v>50</v>
      </c>
      <c r="C52" s="19"/>
      <c r="D52" s="19"/>
      <c r="E52" s="19"/>
      <c r="F52" s="19"/>
      <c r="G52" s="19"/>
      <c r="H52" s="51">
        <v>12</v>
      </c>
      <c r="I52" s="69"/>
      <c r="J52" s="69"/>
      <c r="K52" s="69"/>
      <c r="L52" s="52">
        <f t="shared" si="13"/>
        <v>3648</v>
      </c>
      <c r="M52" s="69"/>
      <c r="N52" s="52">
        <f t="shared" si="14"/>
        <v>4243.2000000000007</v>
      </c>
    </row>
    <row r="53" spans="1:15" x14ac:dyDescent="0.2">
      <c r="A53" s="9"/>
      <c r="B53" s="19"/>
      <c r="C53" s="19"/>
      <c r="D53" s="19"/>
      <c r="E53" s="19"/>
      <c r="F53" s="19"/>
      <c r="G53" s="19"/>
      <c r="H53" s="51">
        <v>13</v>
      </c>
      <c r="I53" s="69"/>
      <c r="J53" s="69"/>
      <c r="K53" s="69"/>
      <c r="L53" s="52">
        <f t="shared" si="13"/>
        <v>3952</v>
      </c>
      <c r="M53" s="69"/>
      <c r="N53" s="52">
        <f t="shared" si="14"/>
        <v>4596.8</v>
      </c>
    </row>
    <row r="54" spans="1:15" x14ac:dyDescent="0.2">
      <c r="A54" s="20"/>
      <c r="B54" s="70" t="s">
        <v>42</v>
      </c>
      <c r="C54" s="19"/>
      <c r="D54" s="19"/>
      <c r="E54" s="19"/>
      <c r="F54" s="19"/>
      <c r="G54" s="19"/>
      <c r="H54" s="51">
        <v>14</v>
      </c>
      <c r="I54" s="69"/>
      <c r="J54" s="69"/>
      <c r="K54" s="69"/>
      <c r="L54" s="52">
        <f t="shared" si="13"/>
        <v>4256</v>
      </c>
      <c r="M54" s="69"/>
      <c r="N54" s="52">
        <f t="shared" si="14"/>
        <v>4950.4000000000005</v>
      </c>
    </row>
    <row r="55" spans="1:15" x14ac:dyDescent="0.2">
      <c r="A55" s="20"/>
      <c r="B55" s="20"/>
      <c r="C55" s="58" t="s">
        <v>19</v>
      </c>
      <c r="D55" s="58"/>
      <c r="E55" s="58" t="s">
        <v>20</v>
      </c>
      <c r="F55" s="58"/>
      <c r="G55" s="19"/>
      <c r="H55" s="51">
        <v>15</v>
      </c>
      <c r="I55" s="69"/>
      <c r="J55" s="69"/>
      <c r="K55" s="69"/>
      <c r="L55" s="52">
        <f t="shared" si="13"/>
        <v>4560</v>
      </c>
      <c r="M55" s="69"/>
      <c r="N55" s="52">
        <f t="shared" si="14"/>
        <v>5304</v>
      </c>
    </row>
    <row r="56" spans="1:15" x14ac:dyDescent="0.2">
      <c r="A56" s="20"/>
      <c r="B56" s="9" t="s">
        <v>30</v>
      </c>
      <c r="C56" s="26">
        <v>246.48</v>
      </c>
      <c r="D56" s="34" t="s">
        <v>83</v>
      </c>
      <c r="E56" s="26">
        <v>571.48</v>
      </c>
      <c r="F56" s="34" t="s">
        <v>84</v>
      </c>
      <c r="G56" s="19"/>
      <c r="H56" s="51">
        <v>16</v>
      </c>
      <c r="I56" s="69"/>
      <c r="J56" s="69"/>
      <c r="K56" s="69"/>
      <c r="L56" s="52">
        <f t="shared" si="13"/>
        <v>4864</v>
      </c>
      <c r="M56" s="69"/>
      <c r="N56" s="52">
        <f t="shared" si="14"/>
        <v>5657.6</v>
      </c>
    </row>
    <row r="57" spans="1:15" x14ac:dyDescent="0.2">
      <c r="A57" s="20"/>
      <c r="B57" s="9" t="s">
        <v>31</v>
      </c>
      <c r="C57" s="26">
        <v>297.31</v>
      </c>
      <c r="D57" s="34" t="s">
        <v>94</v>
      </c>
      <c r="E57" s="26">
        <v>671.31</v>
      </c>
      <c r="F57" s="34" t="s">
        <v>95</v>
      </c>
      <c r="G57" s="19"/>
      <c r="H57" s="51">
        <v>17</v>
      </c>
      <c r="I57" s="69"/>
      <c r="J57" s="69"/>
      <c r="K57" s="69"/>
      <c r="L57" s="52">
        <f t="shared" si="13"/>
        <v>5168</v>
      </c>
      <c r="M57" s="69"/>
      <c r="N57" s="52">
        <f t="shared" si="14"/>
        <v>6011.2000000000007</v>
      </c>
    </row>
    <row r="58" spans="1:15" x14ac:dyDescent="0.2">
      <c r="A58" s="20"/>
      <c r="B58" s="19" t="s">
        <v>50</v>
      </c>
      <c r="C58" s="19"/>
      <c r="D58" s="19"/>
      <c r="E58" s="19"/>
      <c r="F58" s="19"/>
      <c r="G58" s="19"/>
      <c r="H58" s="51">
        <v>18</v>
      </c>
      <c r="I58" s="69"/>
      <c r="J58" s="69"/>
      <c r="K58" s="69"/>
      <c r="L58" s="52">
        <f t="shared" si="13"/>
        <v>5472</v>
      </c>
      <c r="M58" s="69"/>
      <c r="N58" s="52">
        <f t="shared" si="14"/>
        <v>6364.8</v>
      </c>
    </row>
    <row r="59" spans="1:15" x14ac:dyDescent="0.2">
      <c r="A59" s="20"/>
      <c r="B59" s="71"/>
      <c r="C59" s="27"/>
      <c r="D59" s="27"/>
      <c r="E59" s="27"/>
      <c r="F59" s="27"/>
      <c r="G59" s="72"/>
      <c r="H59" s="51">
        <v>19</v>
      </c>
      <c r="I59" s="69"/>
      <c r="J59" s="69"/>
      <c r="K59" s="69"/>
      <c r="L59" s="52">
        <f t="shared" si="13"/>
        <v>5776</v>
      </c>
      <c r="M59" s="69"/>
      <c r="N59" s="52">
        <f t="shared" si="14"/>
        <v>6718.4000000000005</v>
      </c>
    </row>
    <row r="60" spans="1:15" x14ac:dyDescent="0.2">
      <c r="A60" s="20"/>
      <c r="B60" s="19"/>
      <c r="C60" s="31"/>
      <c r="D60" s="19"/>
      <c r="E60" s="31"/>
      <c r="F60" s="19"/>
      <c r="G60" s="19"/>
      <c r="H60" s="73">
        <v>20</v>
      </c>
      <c r="I60" s="74"/>
      <c r="J60" s="74"/>
      <c r="K60" s="69"/>
      <c r="L60" s="52">
        <f t="shared" si="13"/>
        <v>6080</v>
      </c>
      <c r="M60" s="74"/>
      <c r="N60" s="52">
        <f t="shared" si="14"/>
        <v>7072</v>
      </c>
    </row>
    <row r="61" spans="1:15" x14ac:dyDescent="0.2">
      <c r="A61" s="4"/>
      <c r="B61" s="28"/>
      <c r="C61" s="28"/>
      <c r="D61" s="28"/>
      <c r="E61" s="28"/>
      <c r="F61" s="28"/>
      <c r="G61" s="28"/>
      <c r="H61" s="4"/>
      <c r="I61" s="4"/>
      <c r="J61" s="4"/>
      <c r="K61" s="4"/>
      <c r="L61" s="24"/>
      <c r="M61" s="4"/>
      <c r="N61" s="24"/>
      <c r="O61" s="25"/>
    </row>
    <row r="62" spans="1:15" x14ac:dyDescent="0.2">
      <c r="A62" s="4"/>
      <c r="H62" s="4"/>
      <c r="I62" s="4"/>
      <c r="J62" s="4"/>
      <c r="K62" s="4"/>
      <c r="L62" s="24"/>
      <c r="M62" s="4"/>
      <c r="N62" s="24"/>
      <c r="O62" s="25"/>
    </row>
    <row r="63" spans="1:15" x14ac:dyDescent="0.2">
      <c r="A63" s="4"/>
      <c r="H63" s="4"/>
      <c r="I63" s="4"/>
      <c r="J63" s="4"/>
      <c r="K63" s="4"/>
      <c r="L63" s="24"/>
      <c r="M63" s="4"/>
      <c r="N63" s="24"/>
      <c r="O63" s="25"/>
    </row>
    <row r="64" spans="1:15" x14ac:dyDescent="0.2">
      <c r="A64" s="4"/>
      <c r="H64" s="4"/>
      <c r="I64" s="4"/>
      <c r="J64" s="4"/>
      <c r="K64" s="4"/>
      <c r="L64" s="24"/>
      <c r="M64" s="4"/>
      <c r="N64" s="24"/>
      <c r="O64" s="25"/>
    </row>
    <row r="65" spans="1:14" x14ac:dyDescent="0.2">
      <c r="A65" s="7"/>
      <c r="B65" s="7"/>
      <c r="C65" s="7"/>
      <c r="D65" s="7"/>
    </row>
    <row r="66" spans="1:14" ht="14.25" x14ac:dyDescent="0.2">
      <c r="A66" s="22" t="s">
        <v>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4.25" x14ac:dyDescent="0.2">
      <c r="A67" s="22" t="s">
        <v>41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4.25" x14ac:dyDescent="0.2">
      <c r="A68" s="22" t="s">
        <v>2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x14ac:dyDescent="0.2">
      <c r="A69" s="5"/>
      <c r="B69" s="1"/>
      <c r="C69" s="1"/>
      <c r="D69" s="1"/>
      <c r="E69" s="97" t="s">
        <v>79</v>
      </c>
      <c r="F69" s="97"/>
      <c r="G69" s="97"/>
      <c r="H69" s="97"/>
      <c r="I69" s="97"/>
      <c r="J69" s="97"/>
      <c r="K69" s="12"/>
      <c r="L69" s="2"/>
      <c r="M69" s="85"/>
      <c r="N69" s="2"/>
    </row>
    <row r="70" spans="1:14" x14ac:dyDescent="0.2">
      <c r="A70" s="6"/>
      <c r="B70" s="3"/>
      <c r="C70" s="2"/>
      <c r="D70" s="2"/>
      <c r="E70" s="2"/>
      <c r="F70" s="2"/>
      <c r="G70" s="2"/>
      <c r="H70" s="2"/>
      <c r="I70" s="2"/>
      <c r="J70" s="2"/>
      <c r="K70" s="2"/>
      <c r="L70" s="88" t="s">
        <v>86</v>
      </c>
      <c r="M70" s="98">
        <v>42928</v>
      </c>
      <c r="N70" s="98"/>
    </row>
    <row r="71" spans="1:14" x14ac:dyDescent="0.2">
      <c r="A71" s="7"/>
      <c r="B71" s="15" t="s">
        <v>21</v>
      </c>
      <c r="C71" s="16"/>
      <c r="D71" s="16"/>
      <c r="E71" s="16"/>
      <c r="F71" s="16"/>
      <c r="G71" s="16"/>
      <c r="H71" s="7"/>
      <c r="I71" s="7"/>
      <c r="J71" s="7"/>
      <c r="K71" s="7"/>
      <c r="L71" s="7"/>
      <c r="M71" s="7"/>
      <c r="N71" s="7"/>
    </row>
    <row r="72" spans="1:14" x14ac:dyDescent="0.2">
      <c r="B72" s="16" t="s">
        <v>32</v>
      </c>
      <c r="C72" s="16"/>
      <c r="D72" s="16"/>
      <c r="E72" s="16"/>
      <c r="F72" s="16"/>
      <c r="G72" s="16"/>
    </row>
    <row r="73" spans="1:14" x14ac:dyDescent="0.2">
      <c r="B73" s="16" t="s">
        <v>60</v>
      </c>
      <c r="C73" s="16"/>
      <c r="D73" s="16"/>
      <c r="E73" s="16"/>
      <c r="F73" s="16"/>
      <c r="G73" s="17"/>
    </row>
    <row r="74" spans="1:14" x14ac:dyDescent="0.2">
      <c r="B74" s="16" t="s">
        <v>61</v>
      </c>
      <c r="C74" s="16"/>
      <c r="D74" s="16"/>
      <c r="E74" s="16"/>
      <c r="F74" s="16"/>
      <c r="G74" s="16"/>
    </row>
    <row r="75" spans="1:14" x14ac:dyDescent="0.2">
      <c r="B75" s="16" t="s">
        <v>37</v>
      </c>
      <c r="C75" s="16"/>
      <c r="D75" s="16"/>
      <c r="E75" s="16"/>
      <c r="F75" s="16"/>
      <c r="G75" s="16"/>
    </row>
    <row r="76" spans="1:14" x14ac:dyDescent="0.2">
      <c r="B76" s="16" t="s">
        <v>62</v>
      </c>
      <c r="C76" s="16"/>
      <c r="D76" s="16"/>
      <c r="E76" s="16"/>
      <c r="F76" s="16"/>
      <c r="G76" s="16"/>
    </row>
    <row r="77" spans="1:14" x14ac:dyDescent="0.2">
      <c r="B77" s="30" t="s">
        <v>78</v>
      </c>
      <c r="C77" s="19"/>
      <c r="D77" s="19"/>
      <c r="E77" s="19"/>
      <c r="F77" s="19"/>
      <c r="G77" s="19"/>
    </row>
    <row r="78" spans="1:14" x14ac:dyDescent="0.2">
      <c r="B78" s="86" t="s">
        <v>52</v>
      </c>
      <c r="C78" s="86"/>
      <c r="D78" s="86"/>
      <c r="E78" s="86"/>
      <c r="F78" s="86"/>
      <c r="G78" s="86"/>
    </row>
    <row r="79" spans="1:14" x14ac:dyDescent="0.2">
      <c r="B79" s="89" t="s">
        <v>87</v>
      </c>
      <c r="C79" s="86"/>
      <c r="D79" s="86"/>
      <c r="E79" s="86"/>
      <c r="F79" s="86"/>
      <c r="G79" s="86"/>
    </row>
    <row r="80" spans="1:14" x14ac:dyDescent="0.2">
      <c r="B80" s="90" t="s">
        <v>65</v>
      </c>
      <c r="C80" s="91"/>
      <c r="D80" s="91"/>
      <c r="E80" s="86"/>
      <c r="F80" s="86"/>
      <c r="G80" s="86"/>
    </row>
    <row r="81" spans="2:20" x14ac:dyDescent="0.2">
      <c r="B81" s="90" t="s">
        <v>64</v>
      </c>
      <c r="C81" s="92"/>
      <c r="D81" s="86"/>
      <c r="E81" s="92"/>
      <c r="F81" s="86"/>
      <c r="G81" s="86"/>
    </row>
    <row r="82" spans="2:20" x14ac:dyDescent="0.2">
      <c r="B82" s="93" t="s">
        <v>39</v>
      </c>
      <c r="C82" s="93"/>
      <c r="D82" s="93"/>
      <c r="E82" s="94"/>
      <c r="F82" s="94"/>
      <c r="G82" s="94"/>
    </row>
    <row r="83" spans="2:20" x14ac:dyDescent="0.2">
      <c r="B83" s="93" t="s">
        <v>38</v>
      </c>
      <c r="C83" s="93"/>
      <c r="D83" s="93"/>
      <c r="E83" s="94"/>
      <c r="F83" s="94"/>
      <c r="G83" s="94"/>
    </row>
    <row r="84" spans="2:20" x14ac:dyDescent="0.2">
      <c r="B84" s="86" t="s">
        <v>91</v>
      </c>
      <c r="C84" s="95"/>
      <c r="D84" s="95"/>
      <c r="E84" s="94"/>
      <c r="F84" s="94"/>
      <c r="G84" s="94"/>
      <c r="H84" s="87"/>
    </row>
    <row r="85" spans="2:20" x14ac:dyDescent="0.2">
      <c r="B85" s="90" t="s">
        <v>88</v>
      </c>
      <c r="C85" s="93"/>
      <c r="D85" s="93"/>
      <c r="E85" s="94"/>
      <c r="F85" s="94"/>
      <c r="G85" s="94"/>
      <c r="H85" s="87"/>
    </row>
    <row r="86" spans="2:20" x14ac:dyDescent="0.2">
      <c r="B86" s="90" t="s">
        <v>90</v>
      </c>
      <c r="C86" s="93"/>
      <c r="D86" s="93"/>
      <c r="E86" s="94"/>
      <c r="F86" s="94"/>
      <c r="G86" s="94"/>
      <c r="H86" s="87"/>
    </row>
    <row r="87" spans="2:20" x14ac:dyDescent="0.2">
      <c r="B87" s="90" t="s">
        <v>89</v>
      </c>
      <c r="C87" s="93"/>
      <c r="D87" s="93"/>
      <c r="E87" s="94"/>
      <c r="F87" s="94"/>
      <c r="G87" s="94"/>
      <c r="H87" s="87"/>
    </row>
    <row r="88" spans="2:20" x14ac:dyDescent="0.2">
      <c r="B88" s="86" t="s">
        <v>66</v>
      </c>
      <c r="C88" s="94"/>
      <c r="D88" s="94"/>
      <c r="E88" s="94"/>
      <c r="F88" s="94"/>
      <c r="G88" s="94"/>
      <c r="H88" s="94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2:20" x14ac:dyDescent="0.2">
      <c r="B89" s="94" t="s">
        <v>44</v>
      </c>
      <c r="C89" s="94"/>
      <c r="D89" s="94"/>
      <c r="E89" s="94"/>
      <c r="F89" s="94"/>
      <c r="G89" s="94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2:20" x14ac:dyDescent="0.2">
      <c r="B90" s="94" t="s">
        <v>43</v>
      </c>
      <c r="C90" s="94"/>
      <c r="D90" s="94"/>
      <c r="E90" s="94"/>
      <c r="F90" s="94"/>
      <c r="G90" s="94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2:20" x14ac:dyDescent="0.2">
      <c r="B91" s="86" t="s">
        <v>53</v>
      </c>
      <c r="C91" s="94"/>
      <c r="D91" s="94"/>
      <c r="E91" s="94"/>
      <c r="F91" s="94"/>
      <c r="G91" s="94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2:20" x14ac:dyDescent="0.2">
      <c r="B92" s="94" t="s">
        <v>45</v>
      </c>
      <c r="C92" s="94"/>
      <c r="D92" s="94"/>
      <c r="E92" s="94"/>
      <c r="F92" s="94"/>
      <c r="G92" s="94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2:20" x14ac:dyDescent="0.2">
      <c r="B93" s="86" t="s">
        <v>46</v>
      </c>
      <c r="C93" s="94"/>
      <c r="D93" s="94"/>
      <c r="E93" s="94"/>
      <c r="F93" s="94"/>
      <c r="G93" s="94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2:20" x14ac:dyDescent="0.2">
      <c r="B94" s="86" t="s">
        <v>67</v>
      </c>
      <c r="C94" s="94"/>
      <c r="D94" s="94"/>
      <c r="E94" s="94"/>
      <c r="F94" s="94"/>
      <c r="G94" s="94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2:20" x14ac:dyDescent="0.2">
      <c r="B95" s="86" t="s">
        <v>68</v>
      </c>
      <c r="C95" s="94"/>
      <c r="D95" s="94"/>
      <c r="E95" s="94"/>
      <c r="F95" s="94"/>
      <c r="G95" s="94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2:20" x14ac:dyDescent="0.2">
      <c r="B96" s="86" t="s">
        <v>69</v>
      </c>
      <c r="C96" s="94"/>
      <c r="D96" s="94"/>
      <c r="E96" s="94"/>
      <c r="F96" s="94"/>
      <c r="G96" s="94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2:20" x14ac:dyDescent="0.2">
      <c r="B97" s="86" t="s">
        <v>70</v>
      </c>
      <c r="C97" s="94"/>
      <c r="D97" s="94"/>
      <c r="E97" s="94"/>
      <c r="F97" s="94"/>
      <c r="G97" s="94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2:20" x14ac:dyDescent="0.2">
      <c r="B98" s="86" t="s">
        <v>71</v>
      </c>
      <c r="C98" s="94"/>
      <c r="D98" s="94"/>
      <c r="E98" s="94"/>
      <c r="F98" s="94"/>
      <c r="G98" s="94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2:20" x14ac:dyDescent="0.2">
      <c r="B99" s="86" t="s">
        <v>72</v>
      </c>
      <c r="C99" s="94"/>
      <c r="D99" s="94"/>
      <c r="E99" s="94"/>
      <c r="F99" s="94"/>
      <c r="G99" s="94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2:20" x14ac:dyDescent="0.2">
      <c r="B100" s="86" t="s">
        <v>73</v>
      </c>
      <c r="C100" s="94"/>
      <c r="D100" s="94"/>
      <c r="E100" s="94"/>
      <c r="F100" s="94"/>
      <c r="G100" s="94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2:20" x14ac:dyDescent="0.2">
      <c r="B101" s="86" t="s">
        <v>74</v>
      </c>
      <c r="C101" s="94"/>
      <c r="D101" s="94"/>
      <c r="E101" s="94"/>
      <c r="F101" s="94"/>
      <c r="G101" s="94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2:20" x14ac:dyDescent="0.2">
      <c r="B102" s="96" t="s">
        <v>75</v>
      </c>
      <c r="C102" s="94"/>
      <c r="D102" s="94"/>
      <c r="E102" s="94"/>
      <c r="F102" s="94"/>
      <c r="G102" s="94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2:20" x14ac:dyDescent="0.2">
      <c r="B103" s="86" t="s">
        <v>76</v>
      </c>
      <c r="C103" s="94"/>
      <c r="D103" s="94"/>
      <c r="E103" s="94"/>
      <c r="F103" s="94"/>
      <c r="G103" s="94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2:20" x14ac:dyDescent="0.2">
      <c r="B104" s="86" t="s">
        <v>77</v>
      </c>
      <c r="C104" s="94"/>
      <c r="D104" s="94"/>
      <c r="E104" s="94"/>
      <c r="F104" s="94"/>
      <c r="G104" s="94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2:20" x14ac:dyDescent="0.2">
      <c r="B105" s="86" t="s">
        <v>63</v>
      </c>
      <c r="C105" s="94"/>
      <c r="D105" s="94"/>
      <c r="E105" s="94"/>
      <c r="F105" s="94"/>
      <c r="G105" s="94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2:20" x14ac:dyDescent="0.2">
      <c r="B106" s="86" t="s">
        <v>92</v>
      </c>
      <c r="C106" s="94"/>
      <c r="D106" s="94"/>
      <c r="E106" s="94"/>
      <c r="F106" s="94"/>
      <c r="G106" s="94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2:20" x14ac:dyDescent="0.2">
      <c r="B107" s="94"/>
      <c r="C107" s="94"/>
      <c r="D107" s="94"/>
      <c r="E107" s="94"/>
      <c r="F107" s="94"/>
      <c r="G107" s="94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2:20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2:20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2:20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2:20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2:20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2:20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2:20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2:20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2:20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2:20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2:20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2:20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2:20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2:20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2:20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2:20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2:20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2:20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2:20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2:20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2:20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2:20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2:20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2:20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2:20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2:20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2:20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2:20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2:20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2:20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2:20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2:20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2:20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2:20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2:20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2:20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2:20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2:20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2:20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2:20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2:20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2:20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2:20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2:20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2:20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2:20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2:20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2:20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2:20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2:20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2:20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2:20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2:20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2:20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2:20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2:20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2:20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2:20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2:20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2:20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2:20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2:20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2:20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2:20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2:20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2:20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2:20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2:20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2:20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2:20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2:20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2:20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2:20" x14ac:dyDescent="0.2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2:20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</sheetData>
  <mergeCells count="5">
    <mergeCell ref="E4:J4"/>
    <mergeCell ref="M70:N70"/>
    <mergeCell ref="D8:E8"/>
    <mergeCell ref="D9:E9"/>
    <mergeCell ref="E69:J69"/>
  </mergeCells>
  <phoneticPr fontId="1" type="noConversion"/>
  <pageMargins left="0.25" right="0.25" top="0.25" bottom="0.25" header="0.05" footer="0.0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>East Central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bisaacs</dc:creator>
  <cp:lastModifiedBy>Hampton, Brian D.</cp:lastModifiedBy>
  <cp:lastPrinted>2017-09-06T17:04:10Z</cp:lastPrinted>
  <dcterms:created xsi:type="dcterms:W3CDTF">2001-03-08T20:10:19Z</dcterms:created>
  <dcterms:modified xsi:type="dcterms:W3CDTF">2017-09-06T17:08:11Z</dcterms:modified>
</cp:coreProperties>
</file>